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แผนและงบประมาณ\การบริหารความเสี่ยงและควบคุมภายใน\ความเสี่ยง\งบ 67\แบบฟอร์ม\"/>
    </mc:Choice>
  </mc:AlternateContent>
  <xr:revisionPtr revIDLastSave="0" documentId="13_ncr:1_{EE6E06A3-70EF-4632-871C-F75A269EF7CF}" xr6:coauthVersionLast="47" xr6:coauthVersionMax="47" xr10:uidLastSave="{00000000-0000-0000-0000-000000000000}"/>
  <bookViews>
    <workbookView xWindow="-98" yWindow="-98" windowWidth="28996" windowHeight="15675" xr2:uid="{08FEA4F6-7887-4839-835D-2B3B97675E77}"/>
  </bookViews>
  <sheets>
    <sheet name="FM-RM-01" sheetId="1" r:id="rId1"/>
    <sheet name="FM-RM-02 " sheetId="2" state="hidden" r:id="rId2"/>
    <sheet name="FM-RM-03" sheetId="3" state="hidden" r:id="rId3"/>
  </sheets>
  <definedNames>
    <definedName name="_xlnm.Print_Area" localSheetId="0">'FM-RM-01'!$A$1:$R$79</definedName>
    <definedName name="_xlnm.Print_Area" localSheetId="1">'FM-RM-02 '!$A$1:$S$11</definedName>
    <definedName name="_xlnm.Print_Area" localSheetId="2">'FM-RM-03'!$A$1:$X$11</definedName>
    <definedName name="_xlnm.Print_Titles" localSheetId="0">'FM-RM-01'!$3:$4</definedName>
    <definedName name="_xlnm.Print_Titles" localSheetId="1">'FM-RM-02 '!$3:$4</definedName>
    <definedName name="_xlnm.Print_Titles" localSheetId="2">'FM-RM-03'!$3:$4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3" l="1"/>
  <c r="O7" i="3"/>
  <c r="V7" i="3"/>
  <c r="V6" i="3"/>
  <c r="W6" i="3" s="1"/>
  <c r="N7" i="3"/>
  <c r="N7" i="2"/>
  <c r="O7" i="2" s="1"/>
  <c r="J7" i="2"/>
  <c r="K7" i="2" s="1"/>
  <c r="J6" i="2"/>
  <c r="N6" i="3"/>
  <c r="O6" i="3" s="1"/>
  <c r="J6" i="3"/>
  <c r="K6" i="3" s="1"/>
  <c r="J9" i="3"/>
  <c r="K9" i="3" s="1"/>
  <c r="N9" i="3"/>
  <c r="O9" i="3" s="1"/>
  <c r="V9" i="3"/>
  <c r="W9" i="3" s="1"/>
  <c r="V11" i="3" l="1"/>
  <c r="W11" i="3" s="1"/>
  <c r="N11" i="3"/>
  <c r="O11" i="3" s="1"/>
  <c r="J11" i="3"/>
  <c r="K11" i="3" s="1"/>
  <c r="N11" i="2"/>
  <c r="O11" i="2" s="1"/>
  <c r="J11" i="2"/>
  <c r="K11" i="2" s="1"/>
  <c r="N9" i="2"/>
  <c r="O9" i="2" s="1"/>
  <c r="J9" i="2"/>
  <c r="K9" i="2" s="1"/>
  <c r="N6" i="2"/>
  <c r="O6" i="2" s="1"/>
  <c r="K6" i="2"/>
  <c r="P75" i="1"/>
  <c r="Q75" i="1" s="1"/>
  <c r="P70" i="1"/>
  <c r="Q70" i="1" s="1"/>
  <c r="P65" i="1"/>
  <c r="Q65" i="1" s="1"/>
  <c r="P59" i="1"/>
  <c r="Q59" i="1" s="1"/>
  <c r="P53" i="1"/>
  <c r="Q53" i="1" s="1"/>
  <c r="P48" i="1"/>
  <c r="Q48" i="1" s="1"/>
  <c r="P43" i="1"/>
  <c r="Q43" i="1" s="1"/>
  <c r="P38" i="1"/>
  <c r="Q38" i="1" s="1"/>
  <c r="P32" i="1"/>
  <c r="Q32" i="1" s="1"/>
  <c r="P27" i="1"/>
  <c r="Q27" i="1" s="1"/>
  <c r="P22" i="1"/>
  <c r="Q22" i="1" s="1"/>
  <c r="P17" i="1"/>
  <c r="Q17" i="1" s="1"/>
  <c r="P11" i="1"/>
  <c r="Q11" i="1" s="1"/>
  <c r="P6" i="1"/>
  <c r="Q6" i="1" s="1"/>
  <c r="H87" i="1" l="1"/>
  <c r="H86" i="1"/>
  <c r="H85" i="1"/>
  <c r="H83" i="1"/>
  <c r="H84" i="1"/>
  <c r="H88" i="1" l="1"/>
</calcChain>
</file>

<file path=xl/sharedStrings.xml><?xml version="1.0" encoding="utf-8"?>
<sst xmlns="http://schemas.openxmlformats.org/spreadsheetml/2006/main" count="474" uniqueCount="235">
  <si>
    <t>(2) พันธกิจ /ประเภทความเสี่ยง</t>
  </si>
  <si>
    <t xml:space="preserve"> (3) ความเสี่ยง</t>
  </si>
  <si>
    <t xml:space="preserve">(4) ปัจจัย/สาเหตุของความเสี่ยง </t>
  </si>
  <si>
    <t xml:space="preserve">(5) เกณฑ์โอกาส (likelihood) </t>
  </si>
  <si>
    <t xml:space="preserve">(6) เกณฑ์ผลกระทบ (Impact) </t>
  </si>
  <si>
    <t xml:space="preserve">(7) ประเมินก่อนควบคุม </t>
  </si>
  <si>
    <t>หน่วยงาน</t>
  </si>
  <si>
    <t>1. ให้การศึกษาฯ</t>
  </si>
  <si>
    <t>2) วิจัย ฯ</t>
  </si>
  <si>
    <t>3) บริการวิชาการ</t>
  </si>
  <si>
    <t>4) ทำนุบำรุงศิลปะฯ</t>
  </si>
  <si>
    <t>5) บริหารจัดการและอื่นๆ</t>
  </si>
  <si>
    <t>คำอธิบาย</t>
  </si>
  <si>
    <t>โอกาสที่จะเกิด</t>
  </si>
  <si>
    <t>ระดับ</t>
  </si>
  <si>
    <t>ผลกระทบ</t>
  </si>
  <si>
    <t xml:space="preserve">โอกาส </t>
  </si>
  <si>
    <t>คแนน
(L x I)</t>
  </si>
  <si>
    <t>ระดับความเสี่ยง</t>
  </si>
  <si>
    <t>1.ด้านกลยุทธ์</t>
  </si>
  <si>
    <t>P</t>
  </si>
  <si>
    <t>1.1 จำนวนนักศึกษาที่รายงานตัวเข้าศึกษาไม่เป็นไปตามแผนการรับที่กำหนดไว้</t>
  </si>
  <si>
    <t>1. จำนวนรับนักศึกษาในบางคณะ/สาขายังไม่เป็นไปตามเป้าหมายที่กำหนด 
2. แนวโน้มจำนวนประชากรวัยอุดมศึกษาของประเทศไทยลดลง ทำให้อัตราการเกิดลดลง อัตราประชากรในวัยเรียนลดลง และมีอัตราผู้สูงอายุเพิ่มขึ้น
3.หลักสูตรยังไม่ต้องตามความต้องการของผู้เรียนและตลาดแรงงาน
4. การประชาสัมพันธ์อาจจะยังไม่มีประสิทธิภาพมากพอทำให้การเข้าถึงข้อมูลไม่ครบมีผลต่อการตัดสินใจ
5. นักศึกษาที่ผ่านการคัดเลือกสละสิทธิ์ เนื่องจากได้รับการคัดเลือกเข้าศึกษาในสถาบันที่มีชื่อเสียงกว่า
6.สถาบันการศึกษาทั้งในประเทศและต่างประเทศมีการแข่งขันกันมากขึ้น</t>
  </si>
  <si>
    <t>จำนวนนักศึกษาไม่เป็นไปตามแผนรับ มากกว่าร้อยละ 20</t>
  </si>
  <si>
    <t>สูงมาก</t>
  </si>
  <si>
    <t>รายได้ (ค่าธรรมเนียมนักศึกษา) ไม่เป็นไปตามเป้าหมาย มากกว่าร้อยละ 20</t>
  </si>
  <si>
    <t>จำนวนนักศึกษาไม่เป็นไปตามแผนรับ ร้อยละ 16 - 20</t>
  </si>
  <si>
    <t>สูง</t>
  </si>
  <si>
    <t>รายได้ (ค่าธรรมเนียมนักศึกษา) ไม่เป็นไปตามเป้าหมาย ร้อยละ 16 - 20</t>
  </si>
  <si>
    <t>จำนวนนักศึกษาไม่เป็นไปตามแผนรับ ร้อยละ 11 - 15</t>
  </si>
  <si>
    <t>ปานกลาง</t>
  </si>
  <si>
    <t>รายได้ (ค่าธรรมเนียมนักศึกษา) ไม่เป็นไปตามเป้าหมาย ร้อยละ 11 - 15</t>
  </si>
  <si>
    <t>จำนวนนักศึกษาไม่เป็นไปตามแผนรับ ร้อยละ 6 - 10</t>
  </si>
  <si>
    <t>น้อย</t>
  </si>
  <si>
    <t>รายได้ (ค่าธรรมเนียมนักศึกษา) ไม่เป็นไปตามเป้าหมาย ร้อยละ 6 - 10</t>
  </si>
  <si>
    <t>จำนวนนักศึกษาไม่เป็นไปตามแผนรับ ต่ำกว่าร้อยละ 6 หรือเป็นไปตามแผนรับ</t>
  </si>
  <si>
    <t>น้อยมาก</t>
  </si>
  <si>
    <t>รายได้ (ค่าธรรมเนียมนักศึกษา) ไม่เป็นไปตามเป้าหมาย ต่ำกว่าร้อยละ 6</t>
  </si>
  <si>
    <t>1.2 ผลการปฏิบัติราชการไม่บรรลุตามเป้าหมายที่กำหนด</t>
  </si>
  <si>
    <t>1. นโยบายของผู้บริหาร มีการเปลี่ยนแปลง
2. งบประมาณมีการเปลี่ยนแปลง ส่งผลให้ไม่สามารถดำเนินงานได้
3 .เกิดวิกฤต อาทิเช่น โรคระบาด  ชุมนุมประท้วง เศรษฐกิจ ส่งผลให้ไม่สามารถปฏิบัติงานได้</t>
  </si>
  <si>
    <t xml:space="preserve">ผลการปฏิบัติราชการไม่บรรลุตามเป้าหมายในเดือนที่ 12 </t>
  </si>
  <si>
    <t>ผลการปฏิบัติราชการไม่บรรลุเป้าหมาย ร้อยละ 21 ขึ้นไป</t>
  </si>
  <si>
    <t xml:space="preserve">ผลการปฏิบัติราชการไม่บรรลุตามเป้าหมายในเดือนที่  9 - 11 </t>
  </si>
  <si>
    <t>ผลการปฏิบัติราชการไม่บรรลุเป้าหมาย ร้อยละ 16-20</t>
  </si>
  <si>
    <t xml:space="preserve">ผลการปฏิบัติราชการไม่บรรลุตามเป้าหมายในเดือนที่ 6 - 8 </t>
  </si>
  <si>
    <t>ผลการปฏิบัติราชการไม่บรรลุเป้าหมาย ร้อยละ 11-15</t>
  </si>
  <si>
    <t xml:space="preserve">ผลการปฏิบัติราชการไม่บรรลุตามเป้าหมายในเดือนที่  3 - 5 </t>
  </si>
  <si>
    <t>ผลการปฏิบัติราชการไม่บรรลุเป้าหมาย ร้อยละ 6-10</t>
  </si>
  <si>
    <t>ผลการปฏิบัติราชการไม่บรรลุตามเป้าหมายในเดือนที่  1 - 2 หรือไม่เกิดขึ้นเลย</t>
  </si>
  <si>
    <t>ผลการปฏิบัติราชการไม่บรรลุเป้าหมาย ร้อยละ 5 ลงมา</t>
  </si>
  <si>
    <t>2.ด้านการปฏิบัติงาน</t>
  </si>
  <si>
    <t>2.1 การนำงานวิจัย นวัตกรรมหรือเทคโนโลยีไปใช้ประโยชน์ในเชิงพาณิชย์มีน้อย</t>
  </si>
  <si>
    <t>1. อาจารย์ไม่ได้ดำเนินการวิจัยที่สอดคล้องกับยุทธศาสตร์ชาติ
2. ความร่วมมือทางวิชาการและวิจัยกับเครือข่ายหน่วยงานภาครัฐ อุตสาหกรรมหรือภาคเอกชนยังมีน้อย
3. การให้ความสำคัญและประสิทธิภาพการทำงานวิจัยและพัฒนานวัตกรรมของอาจารย์ยังมีน้อย</t>
  </si>
  <si>
    <t>ี่การนำงานวิจัย นวัตกรรมหรือเทคโนโลยีไปใช้ประโยชน์ในเชิงพาณิชย์มีน้อย ทุกเดือน</t>
  </si>
  <si>
    <t>ไม่มีงานวิจัยที่สามารถนำไปใช้ประโยชน์เชิงพาณิชย์</t>
  </si>
  <si>
    <t>การนำงานวิจัย นวัตกรรมหรือเทคโนโลยีไปใช้ประโยชน์ในเชิงพาณิชย์มีน้อย จำนวน 9 เดือน</t>
  </si>
  <si>
    <t>มีงานวิจัยที่สามารถนำไปใช้ประโยชน์เชิงพาณิชย์ได้ น้อยกว่าหรือเท่ากับ 8 เรื่อง</t>
  </si>
  <si>
    <t>การนำงานวิจัย นวัตกรรมหรือเทคโนโลยีไปใช้ประโยชน์ในเชิงพาณิชย์มีน้อย จำนวน 6 เดือน</t>
  </si>
  <si>
    <t>มีงานวิจัยที่สามารถนำไปใช้ประโยชน์เชิงพาณิชย์ได้ มากกว่าหรือเท่ากับ 10 เรื่อง</t>
  </si>
  <si>
    <t>การนำงานวิจัย นวัตกรรมหรือเทคโนโลยีไปใช้ประโยชน์ในเชิงพาณิชย์มีน้อย จำนวน 3 เดือน</t>
  </si>
  <si>
    <t>มีงานวิจัยที่สามารถนำไปใช้ประโยชน์เชิงพาณิชย์ มากกว่าหรือเท่ากับ 12 เรื่อง</t>
  </si>
  <si>
    <t xml:space="preserve">การนำงานวิจัย นวัตกรรมหรือเทคโนโลยีไปใช้ประโยชน์ในเชิงพาณิชย์มีน้อย ภายใน 1 เดือน </t>
  </si>
  <si>
    <t>มีงานวิจัยที่สามารถนำไปใช้ประโยชน์เชิงพาณิชย์ มากกว่าหรือเท่ากับ 15 เรื่อง</t>
  </si>
  <si>
    <t>2.2 การจัดกิจกรรมพัฒนานักศึกษาไม่เป็นไปตามแผนปฏิบัติการที่กำหนด</t>
  </si>
  <si>
    <t xml:space="preserve">1. นักศึกษาไม่สามารถรวมตัวเพื่อดำเนินการจัดกิจกรรมได้เนื่องจากสถานการณ์ด้านการแพร่กระจายของโรคระบาด
2. รูปแบบของกิจกรรมบางกิจกรรม มีข้อจำกัดในการใช้พื้นที่ จำนวนคนเข้าร่วม เพื่อให้สอดคล้องกับประกาศของหน่วยงานที่เกี่ยวข้องและการเปลี่ยนแปลงในสถานการณ์ปัจจุบัน 
3. การดำเนินการจัดกิจกรรมไม่เป็นไปตามที่กำหนดไว้ในแผนฯ เกิความล่าช้า มีการปรับเปลี่ยนหรือขยายเวลาในการดำเนินงาน </t>
  </si>
  <si>
    <t>การจัดกิจกรรมพัฒนานักศึกษาไม่เป็นไปตามแผน ในเดือนที่  12</t>
  </si>
  <si>
    <t>จำนวนกิจกรรมที่ดำเนินการไม่เป็นไปตามแผน มากกว่าร้อยละ 5 ขึ้นไป</t>
  </si>
  <si>
    <t xml:space="preserve">การจัดกิจกรรมพัฒนานักศึกษาไม่เป็นไปตามแผน ในเดือนที่  9 - 11 </t>
  </si>
  <si>
    <t>จำนวนกิจกรรมที่ดำเนินการไม่เป็นไปตามแผน ร้อยละ 5</t>
  </si>
  <si>
    <t xml:space="preserve">การจัดกิจกรรมพัฒนานักศึกษาไม่เป็นไปตามแผน ในเดือนที่  6 - 8 </t>
  </si>
  <si>
    <t>จำนวนกิจกรรมที่ดำเนินการไม่เป็นไปตามแผน ร้อยละ 3</t>
  </si>
  <si>
    <t xml:space="preserve">การจัดกิจกรรมพัฒนานักศึกษาไม่เป็นไปตามแผน ในเดือนที่ 3 - 5 </t>
  </si>
  <si>
    <t>จำนวนกิจกรรมที่ดำเนินการไม่เป็นไปตามแผน ร้อยละ 2</t>
  </si>
  <si>
    <t>การจัดกิจกรรมพัฒนานักศึกษาไม่เป็นไปตามแผน ในเดือนที่ 1 - 2 หรือไม่เกิดขึ้นเลย</t>
  </si>
  <si>
    <t>จำนวนกิจกรรมที่ดำเนินการไม่เป็นไปตามแผน ร้อยละ 1</t>
  </si>
  <si>
    <t>2.3 โรคระบาด โรคอุบัติใหม่ (Emerging infection Diseases) หมายถึง โรคติดเชื้อชนิดใหม่ๆ ที่มีการประกาศจากรัฐบาลและกระทรวงสาธารณสุข เช่น โควิด -19 ฝีดาษสิง เป็นต้น</t>
  </si>
  <si>
    <t>1. เกิดเชื้อโรคใหม่ๆ ที่ยังไม่มีวิธีการรักษา
2. การไม่ปฏิบัติตามมาตรการป้องกันโรคระบาด โรคอุบัติใหม่</t>
  </si>
  <si>
    <t>มีรายงานผู้ติดเชื้อที่เป็นบุคลากร/นักศึกษา ในระยะเวลา 1 วัน หลังพบผู้ติดเชื้อคนแรก</t>
  </si>
  <si>
    <t>พบผู้ติดเชื้อรายใหม่มากกว่า 5 คน ขึ้นไป</t>
  </si>
  <si>
    <t>มีรายงานผู้ติดเชื้อที่เป็นบุคลากร/นักศึกษา ในระยะเวลา 2 วัน หลังพบผู้ติดเชื้อคนแรก</t>
  </si>
  <si>
    <t>พบผู้ติดเชื้อรายใหม่ จำนวน 4 คน</t>
  </si>
  <si>
    <t>มีรายงานผู้ติดเชื้อที่เป็นบุคลากร/นักศึกษา ในระยะเวลา 3 วัน หลังพบผู้ติดเชื้อคนแรก</t>
  </si>
  <si>
    <t>พบผู้ติดเชื้อรายใหม่ จำนวน 3 คน</t>
  </si>
  <si>
    <t>มีรายงานผู้ติดเชื้อที่เป็นบุคลากร/นักศึกษา ในระยะเวลา 4 วัน หลังพบผู้ติดเชื้อคนแรก</t>
  </si>
  <si>
    <t>พบผู้ติดเชื้อรายใหม่ จำนวน 2 คน</t>
  </si>
  <si>
    <t>มีรายงานผู้ติดเชื้อที่เป็นบุคลากร/นักศึกษา ในระยะเวลา 5 วัน หลังพบผู้ติดเชื้อคนแรก</t>
  </si>
  <si>
    <t>พบผู้ติดเชื้อรายใหม่ จำนวน 1 คน</t>
  </si>
  <si>
    <t>2.4 จำนวนผู้เยี่ยมชมแหล่งเรียนรู้ด้านศิลปวัฒนธรรมลดน้อยลง</t>
  </si>
  <si>
    <t>1. สถานการณ์ COVID-19 ส่งผลผู้คนเข้ามาเยี่ยมชมลดน้อยลง
2. เหตุการณ์ไม่ปกติ เช่น การประท้วงทางการเมืองที่ทำให้เกิดจราจล เป็นต้น</t>
  </si>
  <si>
    <t>ถูกลดงบประมาณในการจัดกิจกรรมสนับสนุนในช่วงระหว่าง 3 - 4 เดือนของปีงบประมาณ</t>
  </si>
  <si>
    <t>จำนวนผู้เยี่ยมชมแหล่งเรียนรู้ด้านศิลปวัฒนธรรมมีจำนวนน้อยกว่า 13,000 คน</t>
  </si>
  <si>
    <t>ถูกลดงบประมาณในการจัดกิจกรรมสนับสนุนในช่วงระหว่าง 5 - 6 เดือนของปีงบประมาณ</t>
  </si>
  <si>
    <t>จำนวนผู้เยี่ยมชมแหล่งเรียนรู้ด้านศิลปวัฒนธรรมมีจำนวนระหว่าง 13,000-13,999 คน</t>
  </si>
  <si>
    <t>ถูกลดงบประมาณในการจัดกิจกรรมสนับสนุนในช่วงระหว่าง 7 - 8 เดือนของปีงบประมาณ</t>
  </si>
  <si>
    <t>จำนวนผู้เยี่ยมชมแหล่งเรียนรู้ด้านศิลปวัฒนธรรมมีจำนวนระหว่าง 14,000-14,999 คน</t>
  </si>
  <si>
    <t>ถูกลดงบประมาณในการจัดกิจกรรมสนับสนุนในช่วงระหว่าง 9 - 10 เดือนของปีงบประมาณ</t>
  </si>
  <si>
    <t>จำนวนผู้เยี่ยมชมแหล่งเรียนรู้ด้านศิลปวัฒนธรรมมีจำนวนน้อยกว่า 15,000-15,999 คน</t>
  </si>
  <si>
    <t>ถูกลดงบประมาณในการจัดกิจกรรมสนับสนุนในช่วงระหว่าง 11 - 12 เดือนของปีงบประมาณ</t>
  </si>
  <si>
    <t>จำนวนผู้เยี่ยมชมแหล่งเรียนรู้ด้านศิลปวัฒนธรรมมีจำนวนเท่ากับหรือมากกว่าค่าเป้าหมาย 16,000 คน</t>
  </si>
  <si>
    <t>3. ด้านทรัพยากร</t>
  </si>
  <si>
    <t xml:space="preserve">3.1 ไฟฟ้าดับ </t>
  </si>
  <si>
    <t>1. การเกิดภัยธรรมชาติ อาจเกิดจากฝนตก พายุคะนอง ฟ้าผ่าลงสายส่งหรืออุปกรณ์ไฟฟ้า
2. การเกิดจากสัตว์ เช่น งู หรือกระรอก วิ่งชนฟิวส์หรือหม้อแปลงทำให้เกิดไฟฟ้าลัดวงจร
3. การเกิดจากระบบไฟฟ้าขัดข้องจากการไฟฟ้า</t>
  </si>
  <si>
    <t>ไฟฟ้าดับเกิดขึ้นมากกว่า 3 ครั้ง/ปี</t>
  </si>
  <si>
    <t>ระบบ IT มีปัญหาและเกิดความเสียหายจนทำให้การดำเนินงานหยุดชะงักนานเกินกว่า 1 วัน</t>
  </si>
  <si>
    <t>ไฟฟ้าดับเกิดขึ้น 3 ครั้ง/ปี</t>
  </si>
  <si>
    <t>ระบบ IT มีปัญหาและเกิดความเสียหายจนทำให้การดำเนินงานหยุดชะงักนาน 1 วัน</t>
  </si>
  <si>
    <t>ไฟฟ้าดับเกิดขึ้น 2 ครั้ง/ปี</t>
  </si>
  <si>
    <t>ระบบ IT มีปัญหาและเกิดความเสียหายจนทำให้การดำเนินงานหยุดชะงักมากกว่า 4 ชั่วโมงแต่ไม่เกิน 1 วัน</t>
  </si>
  <si>
    <t>ไฟฟ้าดับเกิดขึ้น 1 ครั้ง/ปี</t>
  </si>
  <si>
    <t>ระบบ IT มีปัญหาและเกิดความเสียหายจนทำให้การดำเนินงานหยุดชะงัก 1 - 4 ชั่วโมง</t>
  </si>
  <si>
    <t>ไม่มีเหตุการณ์ไฟฟ้าดับเกิดขึ้นเลย</t>
  </si>
  <si>
    <t>ไม่เกิดความเสียหายใดๆ</t>
  </si>
  <si>
    <t>3.2 การเกิดเหตุอัคคีภัย</t>
  </si>
  <si>
    <t>อาคารต่างๆ ภายในมหาวิทยาลัยมีการใช้งานมาเป็นระยะเวลานาน อาจเกิดการชำรุดจากระบบไฟฟ้า</t>
  </si>
  <si>
    <t>การเกิดเหตุอัคคีภัย 4 ครั้ง / ปี</t>
  </si>
  <si>
    <t>มีการบาดเจ็บ มีความเสียหายเกิดขึ้นมากกว่า 500,000 บาท</t>
  </si>
  <si>
    <t>การเกิดเหตุอัคคีภัย 3 ครั้ง / ปี</t>
  </si>
  <si>
    <t>มีการบาดเจ็บ มีความเสียหายเกิดขึ้น 100,001-500,000 บาท</t>
  </si>
  <si>
    <t>การเกิดเหตุอัคคีภัย 2 ครั้ง / ปี</t>
  </si>
  <si>
    <t>มีการบาดเจ็บ มีความเสียหายเกิดขึ้น 50,001-100,000 บาท</t>
  </si>
  <si>
    <t>การเกิดเหตุอัคคีภัย 1 ครั้ง / ปี</t>
  </si>
  <si>
    <t>ไม่มีการบาดเจ็บ มีความเสียหายเกิดขึ้น 10,001-50,000 บาท</t>
  </si>
  <si>
    <t>ไม่เกิดขึ้นเลย</t>
  </si>
  <si>
    <t>ไม่มีการบาดเจ็บ มีมูลค่าความเสียหายเกิดขึ้น 10,000 บาท</t>
  </si>
  <si>
    <t xml:space="preserve">3.3 ภัยคุกคามทางระบบเทคโนโลยีสารสนเทศ </t>
  </si>
  <si>
    <t>อุปกรณ์ที่ไม่ทันสมัยต่อการป้องกันภัยคุกคามทางระบบเทคโนโลยีสารสนเทศ และการพบข้อผิดพลาดของโปรแกรมที่ใช้งานทำให้เกิดภัยคุกคามทางระบบเทคโนโลยีสารสนเทศ</t>
  </si>
  <si>
    <t>ภัยคุกคามทางระบบเทคโนโลยีสารสนเทศเกิดขึ้นมากกว่า 3 ครั้งต่อปี</t>
  </si>
  <si>
    <t>ระบบ IT ที่สำคัญเกิดความเสียหาย และทำให้การดำเนินงานหยุดชะงักนานเกินกว่า 1 วัน</t>
  </si>
  <si>
    <t>ภัยคุกคามทางระบบเทคโนโลยีสารสนเทศเกิดขึ้น 3 ครั้งต่อปี</t>
  </si>
  <si>
    <t>ระบบ IT ที่สำคัญเกิดความเสียหาย และทำให้การดำเนินงานหยุดชะงักนาน 1 วัน</t>
  </si>
  <si>
    <t>ภัยคุกคามทางระบบเทคโนโลยีสารสนเทศเกิดขึ้น 2 ครั้งต่อปี</t>
  </si>
  <si>
    <t>ระบบ IT มีปัญหาและมีความสูญเสียบางส่วน และทำให้การดำเนินงานหยุด ชะงักมากกว่า 4 ชั่วโมง แต่ไม่เกิน 1 วัน</t>
  </si>
  <si>
    <t>ภัยคุกคามทางระบบเทคโนโลยีสารสนเทศเกิดขึ้น 1 ครั้งต่อปี</t>
  </si>
  <si>
    <t>ระบบ IT มีปัญหาและมีความสูญเสียไม่มาก และทำให้การดำเนินงานหยุดชะงัก 1 - 4 ชั่วโมง</t>
  </si>
  <si>
    <t xml:space="preserve">ไม่มีโอกาสเกิดภัยคุกคามทางระบบเทคโนโลยีสารสนเทศ </t>
  </si>
  <si>
    <t>ระบบ IT มีปัญหาและเกิดความสูญเสียเล็กน้อย</t>
  </si>
  <si>
    <t>3.4 การเบิกจ่ายงบประมาณแผ่นดินไม่เป็นไปตามแผน</t>
  </si>
  <si>
    <t>1. การจัดซื้อจัดจ้างงบลงทุนไม่เป็นไปตามแผนที่กำหนด
2. การจัดโครงการไม่เป็นไปตามที่วางแผน ทำให้การเบิกจ่ายล่าช้าด้วย</t>
  </si>
  <si>
    <t>มีโอกาสเกิดขึ้นที่การเบิกจ่ายไม่เป็นไปตามแผนทุกไตรมาส</t>
  </si>
  <si>
    <t>มหาวิทยาลัยมีผลการเบิกจ่ายงบประมาณแผ่นดินไม่เป็นไปตามเกณฑ์ของรัฐบาล ร้อยละ 4</t>
  </si>
  <si>
    <t>มีโอกาสเกิดขึ้นที่การเบิกจ่ายไม่เป็นไปตามแผนจำนวน 3 ครั้ง</t>
  </si>
  <si>
    <t>มหาวิทยาลัยมีผลการเบิกจ่ายงบประมาณแผ่นดินไม่เป็นไปตามเกณฑ์ของรัฐบาล ร้อยละ 3</t>
  </si>
  <si>
    <t>มีโอกาสเกิดขึ้นที่การเบิกจ่ายไม่เป็นไปตามแผนจำนวน 2 ครั้ง</t>
  </si>
  <si>
    <t>มหาวิทยาลัยมีผลการเบิกจ่ายงบประมาณแผ่นดินไม่เป็นไปตามเกณฑ์ของรัฐบาล ร้อยละ 2</t>
  </si>
  <si>
    <t>มีโอกาสเกิดขึ้นที่การเบิกจ่ายไม่เป็นไปตามแผนจำนวน 1 ครั้ง</t>
  </si>
  <si>
    <t>มหาวิทยาลัยมีผลการเบิกจ่ายงบประมาณแผ่นดินไม่เป็นไปตามเกณฑ์ของรัฐบาล ร้อยละ 1</t>
  </si>
  <si>
    <t>มีโอกาสเกิดขึ้นที่การเบิกจ่ายไม่เป็นไปตามแผน ไม่มีเลย</t>
  </si>
  <si>
    <t>มหาวิทยาลัยมีผลการเบิกจ่ายงบประมาณแผ่นดินเป็นไปตามเกณฑ์ของรัฐบาล</t>
  </si>
  <si>
    <t>4.ด้านนโยบาย กฎหมาย ระเบียบ ข้อบังคับ</t>
  </si>
  <si>
    <t>4.1 การเปลี่ยนแปลงกฎหมาย ระเบียบ ข้อบังคับ ของหน่วยงานภายนอกมีผลต่อการปฏิบัติงานของมหาวิทยาลัย</t>
  </si>
  <si>
    <t>กฎระเบียบรัฐบาลเปลี่ยนแปลงบ่อย
- การดำเนินงานและการแจ้งกำหนดการต่างๆ ของ สป.อว มีการเปลี่ยนแปลงเพิ่มเติมอยู่ตลอดเวลา
- การปรับเปลี่ยนกฎหมาย ระเบียบ และข้อบังคับ ทำให้นโยบายการบริหารของรัฐไม่ต่อเนื่องส่งผลให้มหาวิทยาลัยไม่สามารถแข่งขันระดับนานาชาติได้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</si>
  <si>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1</t>
  </si>
  <si>
    <t>เกิดความล่าช้าในการส่งมอบงานให้กับหน่วยงานภายนอกที่เกี่ยวข้อง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</si>
  <si>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3 </t>
  </si>
  <si>
    <t>เกิดความล่าช้าต่อการปฏิบัติงานของมหาวิทยาลัย</t>
  </si>
  <si>
    <t xml:space="preserve"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6 </t>
  </si>
  <si>
    <t>เกิดความล่าช้าต่อการปฏิบัติงานระหว่างหน่วยงานภายในมหาวิทยาลัย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</si>
  <si>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9</t>
  </si>
  <si>
    <t>เกิดความล่าช้าต่อการปฏิบัติงานภายในหน่วยงาน</t>
  </si>
  <si>
    <t>การเปลี่ยนแปลงกฎหมาย ระเบียบ ข้อบังคับ ของหน่วยงานภายนอกมีผลต่อการปฏิบัติงานของมหาวิทยาลัยเกิดขึ้นในเดือนที่ 12</t>
  </si>
  <si>
    <t>เกิดความล่าช้าต่อการปฏิบัติงานภายในส่วนงาน</t>
  </si>
  <si>
    <t>5. ด้านการทุจริต</t>
  </si>
  <si>
    <t>5.1 การรับสินบนจากผู้ประกอบการเพื่อให้ตรวจผ่านมาตรฐานงาน</t>
  </si>
  <si>
    <t>1. กระบวนการปฏิบัติงานที่เกี่ยวข้องกับการใช้เงินและมีช่องทางที่จะทำประโยชน์ให้แก่ตนเองและพวกพ้อง
2. กระบวนการปฏิบัติงานที่เกี่ยวข้องกับการใช้ดุลยพินิจของเจ้าหน้าที่ซึ่งมีโอกาสใช้อย่างไม่เหมาะสมคือมีการเอื้อประโยชน์หรือให้ความช่วยเหลือพวกพ้องการกีดกันการสร้างอุปสรรค
3. กระบวนการปฏิบัติงานที่มีช่องทางเรียกร้องหรือรับผลประโยชน์จากผู้ที่มีส่วนเกี่ยวข้องซึ่งส่งผลทางลบต่อผู้อื่นที่เกี่ยวข้อง</t>
  </si>
  <si>
    <t>จำนวนเรื่องที่เกิดขึ้น 5 เรื่องขึ้นไป</t>
  </si>
  <si>
    <t>สำนักงาน ปปช. ดำเนินคดี หรือมูลค่าความเสียหายเกินกว่า 500,000 บาทขึ้นไป</t>
  </si>
  <si>
    <t>จำนวนเรื่องที่เกิดขึ้น 4 เรื่อง</t>
  </si>
  <si>
    <t>สำนักงานการตรวจเงินแผ่นดินชี้มูลความผิด หรือมูลค่าความเสียหาย 100,001 – 500,000 บาท</t>
  </si>
  <si>
    <t>จำนวนเรื่องที่เกิดขึ้น 3 เรื่อง</t>
  </si>
  <si>
    <t>มูลค่าความเสียหาย 50,001 – 100,000 บาท</t>
  </si>
  <si>
    <t>จำนวนเรื่องที่เกิดขึ้น 2 เรื่อง</t>
  </si>
  <si>
    <t>มูลค่าความเสียหาย 3,001 - 50,000 บาท</t>
  </si>
  <si>
    <t>จำนวนเรื่องที่เกิดขึ้น 1 เรื่อง หรือไม่เกิดขึ้น</t>
  </si>
  <si>
    <t>มูลค่าความเสียหายไม่เกิน 3,000 บาท</t>
  </si>
  <si>
    <t>5.2 การจัดซื้อจัดจ้างที่มีความผูกขาดกับผู้ประกอบการรายเดิม</t>
  </si>
  <si>
    <t>กระบวนการปฏิบัติงานที่ติดต่อประสานงานเกี่ยวข้องกับผู้ประกอบการ</t>
  </si>
  <si>
    <t xml:space="preserve">5.3 การยักยอกเงินหลวง ปลอมแปลงเอกสารในการเบิกจ่าย </t>
  </si>
  <si>
    <t>1. ความเสี่ยงที่เกิดจากการปลอมแปลงเอกสารใช้เอกสารปลอม หรือ การตรวจสอบหลักฐาน</t>
  </si>
  <si>
    <t>ปลอมแปลงใบเสร็จรับเงิน</t>
  </si>
  <si>
    <t>ยื่นเอกสารเท็จ ปิดบังหรือไม่แจ้งข้อเท็จจริง</t>
  </si>
  <si>
    <t>เรียกรับเงินเพื่อแลกกับการบริการที่รวดเร็ว</t>
  </si>
  <si>
    <t xml:space="preserve">ตรวจสอบเอกสารล่าช้า ถ่วงเวลา </t>
  </si>
  <si>
    <t>มูลค่าความเสียหาย 5,001 - 50,000 บาท</t>
  </si>
  <si>
    <t xml:space="preserve"> กลั่นแกล้งผู้บริบริการ เพื่อเรียกรับผลประโยชน์</t>
  </si>
  <si>
    <t>มูลค่าความเสียหายไม่เกิน 5,000 บาท</t>
  </si>
  <si>
    <t>สรุป</t>
  </si>
  <si>
    <t>ความเสี่ยงสูงมาก</t>
  </si>
  <si>
    <t>นำไปบริหารจัดการทำเป็นแผนบริหารความเสี่ยง</t>
  </si>
  <si>
    <t>ความเสี่ยงสูง</t>
  </si>
  <si>
    <t>ความเสี่ยงปานกลาง</t>
  </si>
  <si>
    <t>ความเสี่ยงน้อย</t>
  </si>
  <si>
    <t>ความเสี่ยงน้อยมาก</t>
  </si>
  <si>
    <t>การระบุความเสี่ยง และประเมินความเสี่ยง (FM-RM 01) ปีงบประมาณ พ.ศ 2567</t>
  </si>
  <si>
    <t>(4) สัญญาณเตือนภัย</t>
  </si>
  <si>
    <t xml:space="preserve">(5) ประเมินก่อนควบคุม </t>
  </si>
  <si>
    <t xml:space="preserve">(6) ระดับความเสี่ยงที่ยอมรับได้ </t>
  </si>
  <si>
    <t xml:space="preserve">(7)  วิธีการจัดการกับความเสี่ยง </t>
  </si>
  <si>
    <t xml:space="preserve"> (8) กิจกรรมการจัดการความเสี่ยง</t>
  </si>
  <si>
    <t xml:space="preserve">(9) ระยะเวลาดำเนินการ </t>
  </si>
  <si>
    <t xml:space="preserve">(10) ผู้กำกับดูแล/ผู้รับผิดชอบ </t>
  </si>
  <si>
    <t>3. ด้านทรัพยากร (การเงิน งบประมาณ ระบบเทคโนโลยีสารสนเทศ อาคารสถานที่)</t>
  </si>
  <si>
    <t>(9) คำอธิบายผลการดำเนินงานตามกิจกรรมการจัดการความเสี่ยง</t>
  </si>
  <si>
    <t xml:space="preserve">(10) ผลลัพธ์ที่ได้ </t>
  </si>
  <si>
    <t xml:space="preserve">(11) ประเมินหลังควบคุม  </t>
  </si>
  <si>
    <t xml:space="preserve">(12) ผู้กำกับดูแล/ผู้รับผิดชอบ </t>
  </si>
  <si>
    <t>แบบฟอร์มรายงานผลการดำเนินงานตามแผนการบริหารความเสี่ยง (FM-RM-03) ประจำปีงบประมาณ พ.ศ. 2567</t>
  </si>
  <si>
    <t>แบบฟอร์มแผนการบริหารความเสี่ยง (FM-RM-02) ประจำปีงบประมาณ พ.ศ. 2567</t>
  </si>
  <si>
    <t xml:space="preserve">1.1 จำนวนนักศึกษาที่รับใหม่ไม่เป็นไปตามแผนการรับที่กำหนดไว้ </t>
  </si>
  <si>
    <t xml:space="preserve">1. จำนวนรับนักศึกษาในบางคณะ/สาขาไม่เป็นไปตามเป้าหมายที่กำหนด </t>
  </si>
  <si>
    <t>ü</t>
  </si>
  <si>
    <t>1. นโยบายของผู้บริหาร มีการเปลี่ยนแปลง
2. ตัวชี้วัดบางตัวชี้วัดต้องมีการประสานงานและความร่วมมือร่วมกับหน่วยงานภายนอก
3. ปฏทินกิจกรรมซ้ำซ้อนกัน ทำให้ต้องมีการปรับแผนการดำเนินงานอย่างต่อเนื่อง</t>
  </si>
  <si>
    <t>1. ติดตาม ตรวจสอบผลการรับนักศึกษาเข้าศึกษา รายหลักสูตร เปรียบเที่ยบย้อนหลัง และหากมีจำนวนวลดลงต่อเนื่อง ให้ปรับแผนการรับนักศึกษา รายหลักสูตรที่มีความเสี่ยง
2. ปรับปรุงหลักสูตรให้เหมาะสม
3. ประชาสัมพันธ์เชิงรุก</t>
  </si>
  <si>
    <t>1. แต่งตั้งคณะกรรมการดำเนินงาน
2. จัดทำแผนการประชาสัมพันธ์
3. ดำเนินการประชุมสัมพันธ์เชิงรุก ตามสถาบันการศึกษาต่างๆ
4. ติดตามผลการดำเนินงานและเปรียบเทียบแผน-ผลการรับนักศึกษา</t>
  </si>
  <si>
    <t>ตุลาคม 2566 - กันยายน 2567</t>
  </si>
  <si>
    <t>1. ติดตาม ตรวจสอบ ผลการดำเนินงานรายตัวชี้วัดเป็นประจำทุกเดือน
2. ปรับปรุงผลการดำเนินงานตามข้อเสนอแนะของหน่วยงานเจ้าภาพ เพื่อให้การดำเนินงานสอดคล้องกับวัตถุประสงค์</t>
  </si>
  <si>
    <t>1. จัดให้มีการประชุมติดตามความก้าวหน้าการดำเนินงานเป็นประจำทุกเดือน
2. กำกับติดตามผลการดำเนินงานร่วมกับหน่วยงานเจ้าภาพทุกเดือน
3. ประเมินผลการดำเนินงาน เพื่อเตรียมความพร้อมปรับปรุง</t>
  </si>
  <si>
    <t>ฝ่ายแผนงานและประกันคุณภาพ</t>
  </si>
  <si>
    <t>1. จัดให้มีการประชุมติดตามการดำเนินงานด้านการวิจัยและบริการวิชาการ เพื่อติดตามความก้าวหน้า
2. กำหนดแผนงาน สำรวจและกำหนดอาจารย์ที่จะต้องดำเนินการ
3. ดำเนินการตามแผนและแนวทางที่กำหนด</t>
  </si>
  <si>
    <t>ฝ่ายวิจัยและบริการวิชาการ</t>
  </si>
  <si>
    <t>1. ส่งเสริมสนับสนุนให้อาจารย์ดำเนินงานที่เกี่ยวข้องเพื่อการนำไปใช้ประโยชน์
2. กำหนดแนวทางการดำเนินงานที่สำคัญดพื่อขับเคลื่อนการดำเนินงาน
3. กำหนดเกณฑ์/เป้าหมายของการดำเนินงานในปีงบประมาณ</t>
  </si>
  <si>
    <t>1. กำหนดแผนการดำเนินงานที่สอดคล้องกับนโยบาย มาตรฐานของสิ่งที่จะดำเนินการตามงบประมาณแผ่นดิน
2. กำหนดปฏิทินการดำเนินงานและระยะเวลาแล้วเสร็จของงานในแต่งานส่วน
3. กำหนดขอบเขตของงานที่จะดำเนินการให้ตรวจตามมาตรฐาน</t>
  </si>
  <si>
    <t>1. ประชุมหารือแนวทางการดำเนินงานอย่างต่อเนื่อง เพื่อรับต่อการแปลงแปลงด้านต่างๆ 
2. กำหนดให้มีการเร่งรัดการดำเนินการในทุกๆด้าน</t>
  </si>
  <si>
    <t>ฝ่ายบริหาร และฝ่ายแผนงานและประกันคุณภาพ</t>
  </si>
  <si>
    <t>1. วิทยาลัย มีการจัดทำแผนประชาสัมพันธ์เชิงรุก และแต่งตั้งคณะกรรมการดำเนินงานด้านการประชาสัมพันธ์เชิงรุก เพื่อเป็นการ ผลักดันในการรับสมัครนักศึกษา ตามช่องทางต่างๆที่มหาวิทยาลัยกำหนด ผ่านช่องทางการประชาสัมพันธ์การรับสมัครสอบคัดเลือกนักศึกษาใหม่ให้ครอบคลุมกับระบบมากยิ่งขึ้น
2. จัดทำช่องทางการประชาสัมพันธ์เชิงรุกการรับสมัครสอบ
คัดเลือกนักศึกษาใหม่ ให้มีหลายช่องทางขึ้น อาทิเช่น 
อินเตอร์เน็ต เว็บไซต์มหาวิทยาลัย เว็บไซต์หน่วยงาน 
เพจมหาวิทยาลัย เพจหน่วยงาน และมีการจัดกิจกรรมโครงการเพื่อนำเสนอวิทยาลัย อีกด้วย พร้อมทั้งการประชาสัมพันธ์ไปยังโรงเรียนต่างๆ ในบริเวณรอบพื้นที่มหาวิทยาลัย
3. วิทยาลัย มีการดำเนินการปรับปรุงพัฒนาหลักสูตรที่มีจำนวนนักศึกษาไม่เป็นไปตามแผนรับที่กำหนดไว้ ประจำปีการศึกษา 2566-2567</t>
  </si>
  <si>
    <t>1. วิทยาลัยมีการจัดทำแผนการดำเนินงาน แผนยุทธศาสตร์และแผนปฏิบัติการ พร้อมทั้งมีการกำกับติดตามการดำเนินงานเป็นระยะ โดยมีการประชุมเพื่อติดตามความก้าวหน้าของตัวชี้วัด
2. มีจำนวนตัวชี้วัดที่บรรลุเป้าหมายเพิ่มขึ้น</t>
  </si>
  <si>
    <t>1. ฝ่ายวิจัยและบริการวิชาการจัดให้มีการประชุมติดตามการดำเนินงานด้านการวิจัยและบริการวิชาการ เพื่อติดตามความก้าวหน้า มีการสำรวจข้อมูลการดำเนินงาน สำรวจข้อมูลอาจารย์ที่มีความพร้อมและสามารถดำเนินการได้ สำรวจข้อมูลผลงานของอาจารย์ที่เป็นไปตามแนวทางและหลักเกณฑ์ของผลงานที่สามารถนำไปใช้ประโยชน์ สำรวจการดำเนนงานตามโครงการพัฒนาเศรษฐกิจฐานราก
2. กำหนดแผนงาน สำรวจและกำหนดอาจารย์ที่จะต้องดำเนินการ
3. ดำเนินการตามแผนและแนวทางที่กำหนด</t>
  </si>
  <si>
    <t>1. วิทยาลัยจัดให้มีการประชุมหารือแนวทางการดำเนินงานอย่างต่อเนื่อง เพื่อรับต่อการแปลงแปลงด้านต่างๆ ตั้งแต่กระบวนการร่างแบบแผนการของบประมาณ การเสนองบประมารและการได้รับการอนุมัติงบประมาณ พร้อมทั้งกำหนดแนวทาง และศึกษาข้อมูลการดำเนินงานร่วมกับผู้ที่เกี่ยวข้องทุกส่วน วางแผนและกำหนดปฏิทิทนการดำเนินงานเพื่อให้บรรลุเป้าหมาย
2. กำหนดให้มีการเร่งรัดการดำเนินการในทุกๆด้าน กำกับติดตามการดำเนินงานให้สอดคล้องกับการเบิกจ่ายงบประมาณ มีการตรวจสอบเป็นประจำอย่างสม่ำเสมอ</t>
  </si>
  <si>
    <t>1. จำนวนนักศึกษาค่อนข้างอยู่ในระดับที่เหมาะสมและยอมรับได้ สำหรับการดำเนินงานช่วงไตรมาส 2-3</t>
  </si>
  <si>
    <t>1. มีผลการดำเนินงานเดือนมิถุนายน คิดเป็นร้อยละ 66.67</t>
  </si>
  <si>
    <t>1. แนวทางการดำเนินงาน
2. มีอาจารย์ที่ดำเนนการ</t>
  </si>
  <si>
    <t>1. การเบิกจ่ายงบประมาณอยู่ในปีงบประมาณ</t>
  </si>
  <si>
    <t>ฝ่ายบริหาร/ฝ่ายวิชาการ</t>
  </si>
  <si>
    <t>ฝ่ายบริหาร/ฝ่ายแผนงานและประกันคุณภาพ</t>
  </si>
  <si>
    <t>หน่วยงาน (1) วิทยาลัยนิเทศศาสตร์</t>
  </si>
  <si>
    <r>
      <rPr>
        <b/>
        <sz val="16"/>
        <color theme="1"/>
        <rFont val="TH SarabunPSK"/>
        <family val="2"/>
      </rPr>
      <t xml:space="preserve">หน่วยงาน </t>
    </r>
    <r>
      <rPr>
        <sz val="16"/>
        <color theme="1"/>
        <rFont val="TH SarabunPSK"/>
        <family val="2"/>
      </rPr>
      <t>(1) วิทยาลัยนิเทศศาสตร์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</si>
</sst>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family val="2"/>
      <charset val="222"/>
    </font>
    <font>
      <sz val="16"/>
      <name val="Wingdings 2"/>
      <family val="1"/>
      <charset val="2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6"/>
      <name val="TH SarabunPSK"/>
      <family val="2"/>
    </font>
    <font>
      <i/>
      <sz val="16"/>
      <name val="TH SarabunPSK"/>
      <family val="2"/>
    </font>
    <font>
      <i/>
      <sz val="16"/>
      <color theme="1"/>
      <name val="TH SarabunPSK"/>
      <family val="2"/>
    </font>
    <font>
      <b/>
      <sz val="24"/>
      <color theme="1"/>
      <name val="TH SarabunPSK"/>
      <family val="2"/>
    </font>
    <font>
      <i/>
      <sz val="16"/>
      <name val="Wingdings 2"/>
      <family val="1"/>
      <charset val="2"/>
    </font>
    <font>
      <i/>
      <sz val="16"/>
      <color rgb="FFFF0000"/>
      <name val="Wingdings 2"/>
      <family val="1"/>
      <charset val="2"/>
    </font>
    <font>
      <sz val="16"/>
      <color rgb="FFFF0000"/>
      <name val="Wingdings 2"/>
      <family val="1"/>
      <charset val="2"/>
    </font>
    <font>
      <sz val="11"/>
      <color rgb="FFFF0000"/>
      <name val="Aptos Narrow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Wingdings"/>
      <charset val="2"/>
    </font>
    <font>
      <sz val="8"/>
      <name val="Tahoma"/>
      <family val="2"/>
      <charset val="22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3" fillId="3" borderId="0" xfId="0" applyFont="1" applyFill="1"/>
    <xf numFmtId="0" fontId="3" fillId="0" borderId="0" xfId="0" applyFont="1"/>
    <xf numFmtId="0" fontId="3" fillId="3" borderId="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textRotation="90"/>
    </xf>
    <xf numFmtId="0" fontId="4" fillId="3" borderId="2" xfId="0" applyFont="1" applyFill="1" applyBorder="1" applyAlignment="1">
      <alignment horizontal="center" vertical="center" textRotation="90"/>
    </xf>
    <xf numFmtId="0" fontId="5" fillId="4" borderId="4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7" fillId="3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6" fillId="4" borderId="5" xfId="0" applyFont="1" applyFill="1" applyBorder="1"/>
    <xf numFmtId="0" fontId="6" fillId="4" borderId="2" xfId="0" applyFont="1" applyFill="1" applyBorder="1"/>
    <xf numFmtId="0" fontId="7" fillId="0" borderId="2" xfId="0" applyFont="1" applyBorder="1" applyAlignment="1">
      <alignment horizontal="center" vertical="top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3" fillId="5" borderId="2" xfId="0" applyFont="1" applyFill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4" fillId="3" borderId="0" xfId="0" applyFont="1" applyFill="1"/>
    <xf numFmtId="0" fontId="4" fillId="3" borderId="1" xfId="0" applyFont="1" applyFill="1" applyBorder="1"/>
    <xf numFmtId="0" fontId="4" fillId="3" borderId="3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top" wrapText="1"/>
    </xf>
    <xf numFmtId="0" fontId="3" fillId="3" borderId="14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left" vertical="top" wrapText="1"/>
    </xf>
    <xf numFmtId="17" fontId="3" fillId="3" borderId="2" xfId="0" applyNumberFormat="1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0" fontId="5" fillId="4" borderId="4" xfId="0" applyFont="1" applyFill="1" applyBorder="1"/>
    <xf numFmtId="0" fontId="5" fillId="4" borderId="6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6" fillId="3" borderId="0" xfId="0" applyFont="1" applyFill="1"/>
    <xf numFmtId="0" fontId="7" fillId="3" borderId="2" xfId="1" applyFont="1" applyFill="1" applyBorder="1" applyAlignment="1">
      <alignment vertical="top" wrapText="1"/>
    </xf>
    <xf numFmtId="0" fontId="17" fillId="3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center" vertical="top" wrapText="1"/>
    </xf>
    <xf numFmtId="0" fontId="9" fillId="0" borderId="7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17" fillId="3" borderId="7" xfId="0" applyFont="1" applyFill="1" applyBorder="1" applyAlignment="1">
      <alignment horizontal="center" vertical="top" wrapText="1"/>
    </xf>
    <xf numFmtId="0" fontId="7" fillId="3" borderId="7" xfId="1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vertical="top" wrapText="1"/>
    </xf>
    <xf numFmtId="0" fontId="1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13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3" borderId="9" xfId="0" applyFont="1" applyFill="1" applyBorder="1" applyAlignment="1">
      <alignment vertical="top" wrapText="1"/>
    </xf>
    <xf numFmtId="0" fontId="7" fillId="3" borderId="2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vertical="top" wrapText="1"/>
    </xf>
    <xf numFmtId="0" fontId="11" fillId="3" borderId="8" xfId="0" applyFont="1" applyFill="1" applyBorder="1" applyAlignment="1">
      <alignment vertical="top" wrapText="1"/>
    </xf>
    <xf numFmtId="0" fontId="12" fillId="3" borderId="7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8" xfId="0" applyFont="1" applyFill="1" applyBorder="1" applyAlignment="1">
      <alignment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2" fillId="7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Warning Text 2" xfId="1" xr:uid="{42E43772-7B31-4988-94B3-7A3638CE9496}"/>
  </cellStyles>
  <dxfs count="5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ED95-7F48-4B6D-93B7-B823242B6B45}">
  <sheetPr>
    <tabColor theme="5"/>
  </sheetPr>
  <dimension ref="A1:BI117"/>
  <sheetViews>
    <sheetView tabSelected="1" zoomScale="90" zoomScaleNormal="90" zoomScaleSheetLayoutView="100" workbookViewId="0">
      <pane xSplit="6" ySplit="4" topLeftCell="G5" activePane="bottomRight" state="frozen"/>
      <selection activeCell="G13" sqref="G13"/>
      <selection pane="topRight" activeCell="G13" sqref="G13"/>
      <selection pane="bottomLeft" activeCell="G13" sqref="G13"/>
      <selection pane="bottomRight" sqref="A1:R1"/>
    </sheetView>
  </sheetViews>
  <sheetFormatPr defaultColWidth="9" defaultRowHeight="24" x14ac:dyDescent="1.05"/>
  <cols>
    <col min="1" max="5" width="5.125" style="2" bestFit="1" customWidth="1"/>
    <col min="6" max="6" width="18.875" style="2" customWidth="1"/>
    <col min="7" max="7" width="53.625" style="2" customWidth="1"/>
    <col min="8" max="8" width="36.875" style="2" customWidth="1"/>
    <col min="9" max="9" width="10.5" style="2" customWidth="1"/>
    <col min="10" max="10" width="8.5" style="2" customWidth="1"/>
    <col min="11" max="11" width="36.875" style="2" customWidth="1"/>
    <col min="12" max="12" width="10.25" style="2" customWidth="1"/>
    <col min="13" max="13" width="6.5" style="2" customWidth="1"/>
    <col min="14" max="14" width="5.125" style="34" bestFit="1" customWidth="1"/>
    <col min="15" max="15" width="5.125" style="34" customWidth="1"/>
    <col min="16" max="16" width="5.125" style="34" bestFit="1" customWidth="1"/>
    <col min="17" max="17" width="8.875" style="2" customWidth="1"/>
    <col min="18" max="18" width="12.625" style="2" customWidth="1"/>
    <col min="19" max="19" width="9" style="1"/>
    <col min="20" max="20" width="30.875" style="1" customWidth="1"/>
    <col min="21" max="61" width="9" style="1"/>
    <col min="62" max="16384" width="9" style="2"/>
  </cols>
  <sheetData>
    <row r="1" spans="1:61" ht="29.65" x14ac:dyDescent="1.3">
      <c r="A1" s="129" t="s">
        <v>192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61" s="1" customFormat="1" x14ac:dyDescent="1.05">
      <c r="A2" s="130" t="s">
        <v>233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3"/>
    </row>
    <row r="3" spans="1:61" s="1" customFormat="1" x14ac:dyDescent="1.05">
      <c r="A3" s="131" t="s">
        <v>0</v>
      </c>
      <c r="B3" s="131"/>
      <c r="C3" s="131"/>
      <c r="D3" s="131"/>
      <c r="E3" s="131"/>
      <c r="F3" s="132" t="s">
        <v>1</v>
      </c>
      <c r="G3" s="132" t="s">
        <v>2</v>
      </c>
      <c r="H3" s="132" t="s">
        <v>3</v>
      </c>
      <c r="I3" s="132"/>
      <c r="J3" s="132"/>
      <c r="K3" s="132" t="s">
        <v>4</v>
      </c>
      <c r="L3" s="132"/>
      <c r="M3" s="132"/>
      <c r="N3" s="133" t="s">
        <v>5</v>
      </c>
      <c r="O3" s="133"/>
      <c r="P3" s="133"/>
      <c r="Q3" s="133"/>
      <c r="R3" s="134" t="s">
        <v>6</v>
      </c>
    </row>
    <row r="4" spans="1:61" s="1" customFormat="1" ht="117.75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2"/>
      <c r="G4" s="132"/>
      <c r="H4" s="4" t="s">
        <v>12</v>
      </c>
      <c r="I4" s="4" t="s">
        <v>13</v>
      </c>
      <c r="J4" s="4" t="s">
        <v>14</v>
      </c>
      <c r="K4" s="4" t="s">
        <v>12</v>
      </c>
      <c r="L4" s="4" t="s">
        <v>15</v>
      </c>
      <c r="M4" s="4" t="s">
        <v>14</v>
      </c>
      <c r="N4" s="6" t="s">
        <v>16</v>
      </c>
      <c r="O4" s="6" t="s">
        <v>15</v>
      </c>
      <c r="P4" s="6" t="s">
        <v>17</v>
      </c>
      <c r="Q4" s="6" t="s">
        <v>18</v>
      </c>
      <c r="R4" s="134"/>
    </row>
    <row r="5" spans="1:61" s="13" customFormat="1" x14ac:dyDescent="1.05">
      <c r="A5" s="127" t="s">
        <v>19</v>
      </c>
      <c r="B5" s="128"/>
      <c r="C5" s="128"/>
      <c r="D5" s="128"/>
      <c r="E5" s="12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0"/>
      <c r="R5" s="11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spans="1:61" ht="48" x14ac:dyDescent="1.05">
      <c r="A6" s="72" t="s">
        <v>20</v>
      </c>
      <c r="B6" s="96"/>
      <c r="C6" s="97"/>
      <c r="D6" s="96"/>
      <c r="E6" s="96"/>
      <c r="F6" s="88" t="s">
        <v>21</v>
      </c>
      <c r="G6" s="88" t="s">
        <v>22</v>
      </c>
      <c r="H6" s="15" t="s">
        <v>23</v>
      </c>
      <c r="I6" s="16" t="s">
        <v>24</v>
      </c>
      <c r="J6" s="16">
        <v>5</v>
      </c>
      <c r="K6" s="15" t="s">
        <v>25</v>
      </c>
      <c r="L6" s="16" t="s">
        <v>24</v>
      </c>
      <c r="M6" s="16">
        <v>5</v>
      </c>
      <c r="N6" s="95">
        <v>5</v>
      </c>
      <c r="O6" s="95">
        <v>3</v>
      </c>
      <c r="P6" s="90">
        <f>SUM(N6*O6)</f>
        <v>15</v>
      </c>
      <c r="Q6" s="119" t="str">
        <f>IF(P6&gt;19,"เสี่ยงสูงมาก",IF(P6&gt;9,"ความเสี่ยงสูง",IF(P6&gt;4,"ความเสี่ยงปานกลาง",IF(P6&gt;2,"ความเสี่ยงน้อย",IF(P6&lt;3,"ความเสี่ยงน้อยมาก")))))</f>
        <v>ความเสี่ยงสูง</v>
      </c>
      <c r="R6" s="75"/>
      <c r="T6" s="17"/>
    </row>
    <row r="7" spans="1:61" ht="48" x14ac:dyDescent="1.05">
      <c r="A7" s="72"/>
      <c r="B7" s="72"/>
      <c r="C7" s="74"/>
      <c r="D7" s="72"/>
      <c r="E7" s="72"/>
      <c r="F7" s="88"/>
      <c r="G7" s="88"/>
      <c r="H7" s="15" t="s">
        <v>26</v>
      </c>
      <c r="I7" s="16" t="s">
        <v>27</v>
      </c>
      <c r="J7" s="16">
        <v>4</v>
      </c>
      <c r="K7" s="15" t="s">
        <v>28</v>
      </c>
      <c r="L7" s="16" t="s">
        <v>27</v>
      </c>
      <c r="M7" s="16">
        <v>4</v>
      </c>
      <c r="N7" s="75"/>
      <c r="O7" s="75"/>
      <c r="P7" s="91"/>
      <c r="Q7" s="120"/>
      <c r="R7" s="75"/>
      <c r="T7" s="17"/>
    </row>
    <row r="8" spans="1:61" ht="48" x14ac:dyDescent="1.05">
      <c r="A8" s="72"/>
      <c r="B8" s="72"/>
      <c r="C8" s="74"/>
      <c r="D8" s="72"/>
      <c r="E8" s="72"/>
      <c r="F8" s="88"/>
      <c r="G8" s="88"/>
      <c r="H8" s="15" t="s">
        <v>29</v>
      </c>
      <c r="I8" s="16" t="s">
        <v>30</v>
      </c>
      <c r="J8" s="16">
        <v>3</v>
      </c>
      <c r="K8" s="15" t="s">
        <v>31</v>
      </c>
      <c r="L8" s="16" t="s">
        <v>30</v>
      </c>
      <c r="M8" s="16">
        <v>3</v>
      </c>
      <c r="N8" s="75"/>
      <c r="O8" s="75"/>
      <c r="P8" s="91"/>
      <c r="Q8" s="120"/>
      <c r="R8" s="75"/>
      <c r="T8" s="17"/>
    </row>
    <row r="9" spans="1:61" ht="48" x14ac:dyDescent="1.05">
      <c r="A9" s="72"/>
      <c r="B9" s="72"/>
      <c r="C9" s="74"/>
      <c r="D9" s="72"/>
      <c r="E9" s="72"/>
      <c r="F9" s="88"/>
      <c r="G9" s="88"/>
      <c r="H9" s="15" t="s">
        <v>32</v>
      </c>
      <c r="I9" s="16" t="s">
        <v>33</v>
      </c>
      <c r="J9" s="16">
        <v>2</v>
      </c>
      <c r="K9" s="15" t="s">
        <v>34</v>
      </c>
      <c r="L9" s="16" t="s">
        <v>33</v>
      </c>
      <c r="M9" s="16">
        <v>2</v>
      </c>
      <c r="N9" s="75"/>
      <c r="O9" s="75"/>
      <c r="P9" s="91"/>
      <c r="Q9" s="120"/>
      <c r="R9" s="75"/>
      <c r="T9" s="17"/>
    </row>
    <row r="10" spans="1:61" ht="84" customHeight="1" x14ac:dyDescent="1.05">
      <c r="A10" s="72"/>
      <c r="B10" s="72"/>
      <c r="C10" s="74"/>
      <c r="D10" s="72"/>
      <c r="E10" s="72"/>
      <c r="F10" s="88"/>
      <c r="G10" s="88"/>
      <c r="H10" s="15" t="s">
        <v>35</v>
      </c>
      <c r="I10" s="16" t="s">
        <v>36</v>
      </c>
      <c r="J10" s="16">
        <v>1</v>
      </c>
      <c r="K10" s="15" t="s">
        <v>37</v>
      </c>
      <c r="L10" s="16" t="s">
        <v>36</v>
      </c>
      <c r="M10" s="16">
        <v>1</v>
      </c>
      <c r="N10" s="75"/>
      <c r="O10" s="75"/>
      <c r="P10" s="91"/>
      <c r="Q10" s="120"/>
      <c r="R10" s="75"/>
      <c r="T10" s="17"/>
    </row>
    <row r="11" spans="1:61" ht="48" x14ac:dyDescent="1.05">
      <c r="A11" s="72"/>
      <c r="B11" s="96"/>
      <c r="C11" s="97"/>
      <c r="D11" s="96"/>
      <c r="E11" s="72" t="s">
        <v>20</v>
      </c>
      <c r="F11" s="88" t="s">
        <v>38</v>
      </c>
      <c r="G11" s="88" t="s">
        <v>39</v>
      </c>
      <c r="H11" s="15" t="s">
        <v>40</v>
      </c>
      <c r="I11" s="16" t="s">
        <v>24</v>
      </c>
      <c r="J11" s="16">
        <v>5</v>
      </c>
      <c r="K11" s="15" t="s">
        <v>41</v>
      </c>
      <c r="L11" s="16" t="s">
        <v>24</v>
      </c>
      <c r="M11" s="16">
        <v>5</v>
      </c>
      <c r="N11" s="95">
        <v>5</v>
      </c>
      <c r="O11" s="95">
        <v>3</v>
      </c>
      <c r="P11" s="90">
        <f>SUM(N11*O11)</f>
        <v>15</v>
      </c>
      <c r="Q11" s="119" t="str">
        <f>IF(P11&gt;19,"เสี่ยงสูงมาก",IF(P11&gt;9,"ความเสี่ยงสูง",IF(P11&gt;4,"ความเสี่ยงปานกลาง",IF(P11&gt;2,"ความเสี่ยงน้อย",IF(P11&lt;3,"ความเสี่ยงน้อยมาก")))))</f>
        <v>ความเสี่ยงสูง</v>
      </c>
      <c r="R11" s="75"/>
    </row>
    <row r="12" spans="1:61" ht="48" x14ac:dyDescent="1.05">
      <c r="A12" s="72"/>
      <c r="B12" s="72"/>
      <c r="C12" s="74"/>
      <c r="D12" s="72"/>
      <c r="E12" s="72"/>
      <c r="F12" s="88"/>
      <c r="G12" s="88"/>
      <c r="H12" s="15" t="s">
        <v>42</v>
      </c>
      <c r="I12" s="16" t="s">
        <v>27</v>
      </c>
      <c r="J12" s="16">
        <v>4</v>
      </c>
      <c r="K12" s="15" t="s">
        <v>43</v>
      </c>
      <c r="L12" s="16" t="s">
        <v>27</v>
      </c>
      <c r="M12" s="16">
        <v>4</v>
      </c>
      <c r="N12" s="75"/>
      <c r="O12" s="75"/>
      <c r="P12" s="91"/>
      <c r="Q12" s="120"/>
      <c r="R12" s="75"/>
    </row>
    <row r="13" spans="1:61" ht="48" x14ac:dyDescent="1.05">
      <c r="A13" s="72"/>
      <c r="B13" s="72"/>
      <c r="C13" s="74"/>
      <c r="D13" s="72"/>
      <c r="E13" s="72"/>
      <c r="F13" s="88"/>
      <c r="G13" s="88"/>
      <c r="H13" s="15" t="s">
        <v>44</v>
      </c>
      <c r="I13" s="16" t="s">
        <v>30</v>
      </c>
      <c r="J13" s="16">
        <v>3</v>
      </c>
      <c r="K13" s="15" t="s">
        <v>45</v>
      </c>
      <c r="L13" s="16" t="s">
        <v>30</v>
      </c>
      <c r="M13" s="16">
        <v>3</v>
      </c>
      <c r="N13" s="75"/>
      <c r="O13" s="75"/>
      <c r="P13" s="91"/>
      <c r="Q13" s="120"/>
      <c r="R13" s="75"/>
    </row>
    <row r="14" spans="1:61" ht="48" x14ac:dyDescent="1.05">
      <c r="A14" s="72"/>
      <c r="B14" s="72"/>
      <c r="C14" s="74"/>
      <c r="D14" s="72"/>
      <c r="E14" s="72"/>
      <c r="F14" s="88"/>
      <c r="G14" s="88"/>
      <c r="H14" s="15" t="s">
        <v>46</v>
      </c>
      <c r="I14" s="16" t="s">
        <v>33</v>
      </c>
      <c r="J14" s="16">
        <v>2</v>
      </c>
      <c r="K14" s="15" t="s">
        <v>47</v>
      </c>
      <c r="L14" s="16" t="s">
        <v>33</v>
      </c>
      <c r="M14" s="16">
        <v>2</v>
      </c>
      <c r="N14" s="75"/>
      <c r="O14" s="75"/>
      <c r="P14" s="91"/>
      <c r="Q14" s="120"/>
      <c r="R14" s="75"/>
    </row>
    <row r="15" spans="1:61" ht="48" x14ac:dyDescent="1.05">
      <c r="A15" s="72"/>
      <c r="B15" s="72"/>
      <c r="C15" s="74"/>
      <c r="D15" s="72"/>
      <c r="E15" s="72"/>
      <c r="F15" s="88"/>
      <c r="G15" s="88"/>
      <c r="H15" s="15" t="s">
        <v>48</v>
      </c>
      <c r="I15" s="16" t="s">
        <v>36</v>
      </c>
      <c r="J15" s="16">
        <v>1</v>
      </c>
      <c r="K15" s="15" t="s">
        <v>49</v>
      </c>
      <c r="L15" s="16" t="s">
        <v>36</v>
      </c>
      <c r="M15" s="16">
        <v>1</v>
      </c>
      <c r="N15" s="75"/>
      <c r="O15" s="75"/>
      <c r="P15" s="91"/>
      <c r="Q15" s="120"/>
      <c r="R15" s="75"/>
    </row>
    <row r="16" spans="1:61" x14ac:dyDescent="1.05">
      <c r="A16" s="121" t="s">
        <v>50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3"/>
      <c r="Q16" s="18"/>
      <c r="R16" s="19"/>
    </row>
    <row r="17" spans="1:18" ht="49.5" customHeight="1" x14ac:dyDescent="1.05">
      <c r="A17" s="109"/>
      <c r="B17" s="124" t="s">
        <v>20</v>
      </c>
      <c r="C17" s="109"/>
      <c r="D17" s="124"/>
      <c r="E17" s="109"/>
      <c r="F17" s="113" t="s">
        <v>51</v>
      </c>
      <c r="G17" s="113" t="s">
        <v>52</v>
      </c>
      <c r="H17" s="15" t="s">
        <v>53</v>
      </c>
      <c r="I17" s="20" t="s">
        <v>24</v>
      </c>
      <c r="J17" s="20">
        <v>5</v>
      </c>
      <c r="K17" s="15" t="s">
        <v>54</v>
      </c>
      <c r="L17" s="20" t="s">
        <v>24</v>
      </c>
      <c r="M17" s="20">
        <v>5</v>
      </c>
      <c r="N17" s="95">
        <v>4</v>
      </c>
      <c r="O17" s="95">
        <v>4</v>
      </c>
      <c r="P17" s="91">
        <f>SUM(N17*O17)</f>
        <v>16</v>
      </c>
      <c r="Q17" s="90" t="str">
        <f>IF(P17&gt;19,"ความเสี่ยงสูงมาก",IF(P17&gt;9,"ความเสี่ยงสูง",IF(P17&gt;4,"ความเสี่ยงปานกลาง",IF(P17&gt;2,"ความเสี่ยงน้อย",IF(P17&lt;3,"ความเสี่ยงน้อยมาก")))))</f>
        <v>ความเสี่ยงสูง</v>
      </c>
      <c r="R17" s="75"/>
    </row>
    <row r="18" spans="1:18" ht="48" x14ac:dyDescent="1.05">
      <c r="A18" s="110"/>
      <c r="B18" s="125"/>
      <c r="C18" s="110"/>
      <c r="D18" s="125"/>
      <c r="E18" s="110"/>
      <c r="F18" s="114"/>
      <c r="G18" s="114"/>
      <c r="H18" s="15" t="s">
        <v>55</v>
      </c>
      <c r="I18" s="20" t="s">
        <v>27</v>
      </c>
      <c r="J18" s="20">
        <v>4</v>
      </c>
      <c r="K18" s="15" t="s">
        <v>56</v>
      </c>
      <c r="L18" s="20" t="s">
        <v>27</v>
      </c>
      <c r="M18" s="20">
        <v>4</v>
      </c>
      <c r="N18" s="75"/>
      <c r="O18" s="75"/>
      <c r="P18" s="91"/>
      <c r="Q18" s="91"/>
      <c r="R18" s="75"/>
    </row>
    <row r="19" spans="1:18" ht="48" x14ac:dyDescent="1.05">
      <c r="A19" s="110"/>
      <c r="B19" s="125"/>
      <c r="C19" s="110"/>
      <c r="D19" s="125"/>
      <c r="E19" s="110"/>
      <c r="F19" s="114"/>
      <c r="G19" s="114"/>
      <c r="H19" s="15" t="s">
        <v>57</v>
      </c>
      <c r="I19" s="20" t="s">
        <v>30</v>
      </c>
      <c r="J19" s="20">
        <v>3</v>
      </c>
      <c r="K19" s="15" t="s">
        <v>58</v>
      </c>
      <c r="L19" s="20" t="s">
        <v>30</v>
      </c>
      <c r="M19" s="20">
        <v>3</v>
      </c>
      <c r="N19" s="75"/>
      <c r="O19" s="75"/>
      <c r="P19" s="91"/>
      <c r="Q19" s="91"/>
      <c r="R19" s="75"/>
    </row>
    <row r="20" spans="1:18" ht="48" x14ac:dyDescent="1.05">
      <c r="A20" s="110"/>
      <c r="B20" s="125"/>
      <c r="C20" s="110"/>
      <c r="D20" s="125"/>
      <c r="E20" s="110"/>
      <c r="F20" s="114"/>
      <c r="G20" s="114"/>
      <c r="H20" s="15" t="s">
        <v>59</v>
      </c>
      <c r="I20" s="20" t="s">
        <v>33</v>
      </c>
      <c r="J20" s="20">
        <v>2</v>
      </c>
      <c r="K20" s="15" t="s">
        <v>60</v>
      </c>
      <c r="L20" s="20" t="s">
        <v>33</v>
      </c>
      <c r="M20" s="20">
        <v>2</v>
      </c>
      <c r="N20" s="75"/>
      <c r="O20" s="75"/>
      <c r="P20" s="91"/>
      <c r="Q20" s="91"/>
      <c r="R20" s="75"/>
    </row>
    <row r="21" spans="1:18" ht="48" x14ac:dyDescent="1.05">
      <c r="A21" s="71"/>
      <c r="B21" s="126"/>
      <c r="C21" s="71"/>
      <c r="D21" s="126"/>
      <c r="E21" s="71"/>
      <c r="F21" s="87"/>
      <c r="G21" s="87"/>
      <c r="H21" s="15" t="s">
        <v>61</v>
      </c>
      <c r="I21" s="20" t="s">
        <v>36</v>
      </c>
      <c r="J21" s="20">
        <v>1</v>
      </c>
      <c r="K21" s="15" t="s">
        <v>62</v>
      </c>
      <c r="L21" s="20" t="s">
        <v>36</v>
      </c>
      <c r="M21" s="20">
        <v>1</v>
      </c>
      <c r="N21" s="75"/>
      <c r="O21" s="75"/>
      <c r="P21" s="91"/>
      <c r="Q21" s="91"/>
      <c r="R21" s="75"/>
    </row>
    <row r="22" spans="1:18" ht="48" x14ac:dyDescent="1.05">
      <c r="A22" s="72" t="s">
        <v>20</v>
      </c>
      <c r="B22" s="115"/>
      <c r="C22" s="96"/>
      <c r="D22" s="72"/>
      <c r="E22" s="72" t="s">
        <v>20</v>
      </c>
      <c r="F22" s="88" t="s">
        <v>63</v>
      </c>
      <c r="G22" s="88" t="s">
        <v>64</v>
      </c>
      <c r="H22" s="15" t="s">
        <v>65</v>
      </c>
      <c r="I22" s="20" t="s">
        <v>24</v>
      </c>
      <c r="J22" s="20">
        <v>5</v>
      </c>
      <c r="K22" s="15" t="s">
        <v>66</v>
      </c>
      <c r="L22" s="20" t="s">
        <v>24</v>
      </c>
      <c r="M22" s="20">
        <v>5</v>
      </c>
      <c r="N22" s="95"/>
      <c r="O22" s="95"/>
      <c r="P22" s="91">
        <f>SUM(N22*O22)</f>
        <v>0</v>
      </c>
      <c r="Q22" s="90" t="str">
        <f>IF(P22&gt;19,"ความเสี่ยงสูงมาก",IF(P22&gt;9,"ความเสี่ยงสูง",IF(P22&gt;4,"ความเสี่ยงปานกลาง",IF(P22&gt;2,"ความเสี่ยงน้อย",IF(P22&lt;3,"ความเสี่ยงน้อยมาก")))))</f>
        <v>ความเสี่ยงน้อยมาก</v>
      </c>
      <c r="R22" s="75"/>
    </row>
    <row r="23" spans="1:18" ht="48" x14ac:dyDescent="1.05">
      <c r="A23" s="72"/>
      <c r="B23" s="116"/>
      <c r="C23" s="72"/>
      <c r="D23" s="72"/>
      <c r="E23" s="72"/>
      <c r="F23" s="88"/>
      <c r="G23" s="88"/>
      <c r="H23" s="15" t="s">
        <v>67</v>
      </c>
      <c r="I23" s="20" t="s">
        <v>27</v>
      </c>
      <c r="J23" s="20">
        <v>4</v>
      </c>
      <c r="K23" s="15" t="s">
        <v>68</v>
      </c>
      <c r="L23" s="20" t="s">
        <v>27</v>
      </c>
      <c r="M23" s="20">
        <v>4</v>
      </c>
      <c r="N23" s="75"/>
      <c r="O23" s="75"/>
      <c r="P23" s="91"/>
      <c r="Q23" s="91"/>
      <c r="R23" s="75"/>
    </row>
    <row r="24" spans="1:18" ht="48" x14ac:dyDescent="1.05">
      <c r="A24" s="72"/>
      <c r="B24" s="116"/>
      <c r="C24" s="72"/>
      <c r="D24" s="72"/>
      <c r="E24" s="72"/>
      <c r="F24" s="88"/>
      <c r="G24" s="88"/>
      <c r="H24" s="15" t="s">
        <v>69</v>
      </c>
      <c r="I24" s="20" t="s">
        <v>30</v>
      </c>
      <c r="J24" s="20">
        <v>3</v>
      </c>
      <c r="K24" s="15" t="s">
        <v>70</v>
      </c>
      <c r="L24" s="20" t="s">
        <v>30</v>
      </c>
      <c r="M24" s="20">
        <v>3</v>
      </c>
      <c r="N24" s="75"/>
      <c r="O24" s="75"/>
      <c r="P24" s="91"/>
      <c r="Q24" s="91"/>
      <c r="R24" s="75"/>
    </row>
    <row r="25" spans="1:18" ht="48" x14ac:dyDescent="1.05">
      <c r="A25" s="72"/>
      <c r="B25" s="116"/>
      <c r="C25" s="72"/>
      <c r="D25" s="72"/>
      <c r="E25" s="72"/>
      <c r="F25" s="88"/>
      <c r="G25" s="88"/>
      <c r="H25" s="15" t="s">
        <v>71</v>
      </c>
      <c r="I25" s="20" t="s">
        <v>33</v>
      </c>
      <c r="J25" s="20">
        <v>2</v>
      </c>
      <c r="K25" s="15" t="s">
        <v>72</v>
      </c>
      <c r="L25" s="20" t="s">
        <v>33</v>
      </c>
      <c r="M25" s="20">
        <v>2</v>
      </c>
      <c r="N25" s="75"/>
      <c r="O25" s="75"/>
      <c r="P25" s="91"/>
      <c r="Q25" s="91"/>
      <c r="R25" s="75"/>
    </row>
    <row r="26" spans="1:18" ht="48" x14ac:dyDescent="1.05">
      <c r="A26" s="72"/>
      <c r="B26" s="117"/>
      <c r="C26" s="72"/>
      <c r="D26" s="72"/>
      <c r="E26" s="72"/>
      <c r="F26" s="88"/>
      <c r="G26" s="88"/>
      <c r="H26" s="15" t="s">
        <v>73</v>
      </c>
      <c r="I26" s="20" t="s">
        <v>36</v>
      </c>
      <c r="J26" s="20">
        <v>1</v>
      </c>
      <c r="K26" s="15" t="s">
        <v>74</v>
      </c>
      <c r="L26" s="20" t="s">
        <v>36</v>
      </c>
      <c r="M26" s="20">
        <v>1</v>
      </c>
      <c r="N26" s="75"/>
      <c r="O26" s="75"/>
      <c r="P26" s="91"/>
      <c r="Q26" s="91"/>
      <c r="R26" s="75"/>
    </row>
    <row r="27" spans="1:18" ht="48" x14ac:dyDescent="1.05">
      <c r="A27" s="96"/>
      <c r="B27" s="115"/>
      <c r="C27" s="96"/>
      <c r="D27" s="72"/>
      <c r="E27" s="72" t="s">
        <v>20</v>
      </c>
      <c r="F27" s="88" t="s">
        <v>75</v>
      </c>
      <c r="G27" s="88" t="s">
        <v>76</v>
      </c>
      <c r="H27" s="14" t="s">
        <v>77</v>
      </c>
      <c r="I27" s="20" t="s">
        <v>24</v>
      </c>
      <c r="J27" s="20">
        <v>5</v>
      </c>
      <c r="K27" s="14" t="s">
        <v>78</v>
      </c>
      <c r="L27" s="20" t="s">
        <v>24</v>
      </c>
      <c r="M27" s="20">
        <v>5</v>
      </c>
      <c r="N27" s="95"/>
      <c r="O27" s="95"/>
      <c r="P27" s="91">
        <f>SUM(N27*O27)</f>
        <v>0</v>
      </c>
      <c r="Q27" s="90" t="str">
        <f>IF(P27&gt;19,"ความเสี่ยงสูงมาก",IF(P27&gt;9,"ความเสี่ยงสูง",IF(P27&gt;4,"ความเสี่ยงปานกลาง",IF(P27&gt;2,"ความเสี่ยงน้อย",IF(P27&lt;3,"ความเสี่ยงน้อยมาก")))))</f>
        <v>ความเสี่ยงน้อยมาก</v>
      </c>
      <c r="R27" s="75"/>
    </row>
    <row r="28" spans="1:18" ht="48" x14ac:dyDescent="1.05">
      <c r="A28" s="72"/>
      <c r="B28" s="116"/>
      <c r="C28" s="72"/>
      <c r="D28" s="72"/>
      <c r="E28" s="72"/>
      <c r="F28" s="88"/>
      <c r="G28" s="88"/>
      <c r="H28" s="14" t="s">
        <v>79</v>
      </c>
      <c r="I28" s="20" t="s">
        <v>27</v>
      </c>
      <c r="J28" s="20">
        <v>4</v>
      </c>
      <c r="K28" s="14" t="s">
        <v>80</v>
      </c>
      <c r="L28" s="20" t="s">
        <v>27</v>
      </c>
      <c r="M28" s="20">
        <v>4</v>
      </c>
      <c r="N28" s="75"/>
      <c r="O28" s="75"/>
      <c r="P28" s="91"/>
      <c r="Q28" s="91"/>
      <c r="R28" s="75"/>
    </row>
    <row r="29" spans="1:18" ht="48" x14ac:dyDescent="1.05">
      <c r="A29" s="72"/>
      <c r="B29" s="116"/>
      <c r="C29" s="72"/>
      <c r="D29" s="72"/>
      <c r="E29" s="72"/>
      <c r="F29" s="88"/>
      <c r="G29" s="88"/>
      <c r="H29" s="14" t="s">
        <v>81</v>
      </c>
      <c r="I29" s="20" t="s">
        <v>30</v>
      </c>
      <c r="J29" s="20">
        <v>3</v>
      </c>
      <c r="K29" s="14" t="s">
        <v>82</v>
      </c>
      <c r="L29" s="20" t="s">
        <v>30</v>
      </c>
      <c r="M29" s="20">
        <v>3</v>
      </c>
      <c r="N29" s="75"/>
      <c r="O29" s="75"/>
      <c r="P29" s="91"/>
      <c r="Q29" s="91"/>
      <c r="R29" s="75"/>
    </row>
    <row r="30" spans="1:18" ht="48" x14ac:dyDescent="1.05">
      <c r="A30" s="72"/>
      <c r="B30" s="116"/>
      <c r="C30" s="72"/>
      <c r="D30" s="72"/>
      <c r="E30" s="72"/>
      <c r="F30" s="88"/>
      <c r="G30" s="88"/>
      <c r="H30" s="14" t="s">
        <v>83</v>
      </c>
      <c r="I30" s="20" t="s">
        <v>33</v>
      </c>
      <c r="J30" s="20">
        <v>2</v>
      </c>
      <c r="K30" s="14" t="s">
        <v>84</v>
      </c>
      <c r="L30" s="20" t="s">
        <v>33</v>
      </c>
      <c r="M30" s="20">
        <v>2</v>
      </c>
      <c r="N30" s="75"/>
      <c r="O30" s="75"/>
      <c r="P30" s="91"/>
      <c r="Q30" s="91"/>
      <c r="R30" s="75"/>
    </row>
    <row r="31" spans="1:18" ht="48" x14ac:dyDescent="1.05">
      <c r="A31" s="72"/>
      <c r="B31" s="117"/>
      <c r="C31" s="72"/>
      <c r="D31" s="72"/>
      <c r="E31" s="72"/>
      <c r="F31" s="88"/>
      <c r="G31" s="88"/>
      <c r="H31" s="14" t="s">
        <v>85</v>
      </c>
      <c r="I31" s="20" t="s">
        <v>36</v>
      </c>
      <c r="J31" s="20">
        <v>1</v>
      </c>
      <c r="K31" s="14" t="s">
        <v>86</v>
      </c>
      <c r="L31" s="20" t="s">
        <v>36</v>
      </c>
      <c r="M31" s="20">
        <v>1</v>
      </c>
      <c r="N31" s="75"/>
      <c r="O31" s="75"/>
      <c r="P31" s="91"/>
      <c r="Q31" s="91"/>
      <c r="R31" s="75"/>
    </row>
    <row r="32" spans="1:18" ht="48" x14ac:dyDescent="1.05">
      <c r="A32" s="96"/>
      <c r="B32" s="115"/>
      <c r="C32" s="96"/>
      <c r="D32" s="72" t="s">
        <v>20</v>
      </c>
      <c r="E32" s="96"/>
      <c r="F32" s="88" t="s">
        <v>87</v>
      </c>
      <c r="G32" s="88" t="s">
        <v>88</v>
      </c>
      <c r="H32" s="15" t="s">
        <v>89</v>
      </c>
      <c r="I32" s="20" t="s">
        <v>24</v>
      </c>
      <c r="J32" s="20">
        <v>5</v>
      </c>
      <c r="K32" s="15" t="s">
        <v>90</v>
      </c>
      <c r="L32" s="20" t="s">
        <v>24</v>
      </c>
      <c r="M32" s="20">
        <v>5</v>
      </c>
      <c r="N32" s="95"/>
      <c r="O32" s="95"/>
      <c r="P32" s="91">
        <f>SUM(N32*O32)</f>
        <v>0</v>
      </c>
      <c r="Q32" s="90" t="str">
        <f>IF(P32&gt;19,"ความเสี่ยงสูงมาก",IF(P32&gt;9,"ความเสี่ยงสูง",IF(P32&gt;4,"ความเสี่ยงปานกลาง",IF(P32&gt;2,"ความเสี่ยงน้อย",IF(P32&lt;3,"ความเสี่ยงน้อยมาก")))))</f>
        <v>ความเสี่ยงน้อยมาก</v>
      </c>
      <c r="R32" s="75"/>
    </row>
    <row r="33" spans="1:18" ht="49.5" customHeight="1" x14ac:dyDescent="1.05">
      <c r="A33" s="72"/>
      <c r="B33" s="116"/>
      <c r="C33" s="72"/>
      <c r="D33" s="72"/>
      <c r="E33" s="72"/>
      <c r="F33" s="88"/>
      <c r="G33" s="88"/>
      <c r="H33" s="15" t="s">
        <v>91</v>
      </c>
      <c r="I33" s="20" t="s">
        <v>27</v>
      </c>
      <c r="J33" s="20">
        <v>4</v>
      </c>
      <c r="K33" s="15" t="s">
        <v>92</v>
      </c>
      <c r="L33" s="20" t="s">
        <v>27</v>
      </c>
      <c r="M33" s="20">
        <v>4</v>
      </c>
      <c r="N33" s="75"/>
      <c r="O33" s="75"/>
      <c r="P33" s="91"/>
      <c r="Q33" s="91"/>
      <c r="R33" s="75"/>
    </row>
    <row r="34" spans="1:18" ht="49.5" customHeight="1" x14ac:dyDescent="1.05">
      <c r="A34" s="72"/>
      <c r="B34" s="116"/>
      <c r="C34" s="72"/>
      <c r="D34" s="72"/>
      <c r="E34" s="72"/>
      <c r="F34" s="88"/>
      <c r="G34" s="88"/>
      <c r="H34" s="15" t="s">
        <v>93</v>
      </c>
      <c r="I34" s="20" t="s">
        <v>30</v>
      </c>
      <c r="J34" s="20">
        <v>3</v>
      </c>
      <c r="K34" s="15" t="s">
        <v>94</v>
      </c>
      <c r="L34" s="20" t="s">
        <v>30</v>
      </c>
      <c r="M34" s="20">
        <v>3</v>
      </c>
      <c r="N34" s="75"/>
      <c r="O34" s="75"/>
      <c r="P34" s="91"/>
      <c r="Q34" s="91"/>
      <c r="R34" s="75"/>
    </row>
    <row r="35" spans="1:18" ht="49.5" customHeight="1" x14ac:dyDescent="1.05">
      <c r="A35" s="72"/>
      <c r="B35" s="116"/>
      <c r="C35" s="72"/>
      <c r="D35" s="72"/>
      <c r="E35" s="72"/>
      <c r="F35" s="88"/>
      <c r="G35" s="88"/>
      <c r="H35" s="15" t="s">
        <v>95</v>
      </c>
      <c r="I35" s="20" t="s">
        <v>33</v>
      </c>
      <c r="J35" s="20">
        <v>2</v>
      </c>
      <c r="K35" s="15" t="s">
        <v>96</v>
      </c>
      <c r="L35" s="20" t="s">
        <v>33</v>
      </c>
      <c r="M35" s="20">
        <v>2</v>
      </c>
      <c r="N35" s="75"/>
      <c r="O35" s="75"/>
      <c r="P35" s="91"/>
      <c r="Q35" s="91"/>
      <c r="R35" s="75"/>
    </row>
    <row r="36" spans="1:18" ht="72" x14ac:dyDescent="1.05">
      <c r="A36" s="72"/>
      <c r="B36" s="117"/>
      <c r="C36" s="72"/>
      <c r="D36" s="72"/>
      <c r="E36" s="72"/>
      <c r="F36" s="88"/>
      <c r="G36" s="88"/>
      <c r="H36" s="15" t="s">
        <v>97</v>
      </c>
      <c r="I36" s="20" t="s">
        <v>36</v>
      </c>
      <c r="J36" s="20">
        <v>1</v>
      </c>
      <c r="K36" s="15" t="s">
        <v>98</v>
      </c>
      <c r="L36" s="20" t="s">
        <v>36</v>
      </c>
      <c r="M36" s="20">
        <v>1</v>
      </c>
      <c r="N36" s="75"/>
      <c r="O36" s="75"/>
      <c r="P36" s="91"/>
      <c r="Q36" s="91"/>
      <c r="R36" s="75"/>
    </row>
    <row r="37" spans="1:18" x14ac:dyDescent="1.05">
      <c r="A37" s="92" t="s">
        <v>99</v>
      </c>
      <c r="B37" s="93"/>
      <c r="C37" s="93"/>
      <c r="D37" s="93"/>
      <c r="E37" s="93"/>
      <c r="F37" s="93"/>
      <c r="G37" s="93"/>
      <c r="H37" s="93"/>
      <c r="I37" s="23"/>
      <c r="J37" s="23"/>
      <c r="K37" s="23"/>
      <c r="L37" s="23"/>
      <c r="M37" s="23"/>
      <c r="N37" s="24"/>
      <c r="O37" s="24"/>
      <c r="P37" s="25"/>
      <c r="Q37" s="18"/>
      <c r="R37" s="19"/>
    </row>
    <row r="38" spans="1:18" ht="48" x14ac:dyDescent="1.05">
      <c r="A38" s="96"/>
      <c r="B38" s="96"/>
      <c r="C38" s="97"/>
      <c r="D38" s="96"/>
      <c r="E38" s="118"/>
      <c r="F38" s="88" t="s">
        <v>100</v>
      </c>
      <c r="G38" s="88" t="s">
        <v>101</v>
      </c>
      <c r="H38" s="14" t="s">
        <v>102</v>
      </c>
      <c r="I38" s="16" t="s">
        <v>24</v>
      </c>
      <c r="J38" s="16">
        <v>5</v>
      </c>
      <c r="K38" s="26" t="s">
        <v>103</v>
      </c>
      <c r="L38" s="16" t="s">
        <v>24</v>
      </c>
      <c r="M38" s="16">
        <v>5</v>
      </c>
      <c r="N38" s="95"/>
      <c r="O38" s="95"/>
      <c r="P38" s="91">
        <f>SUM(N38*O38)</f>
        <v>0</v>
      </c>
      <c r="Q38" s="90" t="str">
        <f>IF(P38&gt;19,"ความเสี่ยงสูงมาก",IF(P38&gt;9,"ความเสี่ยงสูง",IF(P38&gt;4,"ความเสี่ยงปานกลาง",IF(P38&gt;2,"ความเสี่ยงน้อย",IF(P38&lt;3,"ความเสี่ยงน้อยมาก")))))</f>
        <v>ความเสี่ยงน้อยมาก</v>
      </c>
      <c r="R38" s="75"/>
    </row>
    <row r="39" spans="1:18" ht="48" x14ac:dyDescent="1.05">
      <c r="A39" s="72"/>
      <c r="B39" s="72"/>
      <c r="C39" s="74"/>
      <c r="D39" s="72"/>
      <c r="E39" s="118"/>
      <c r="F39" s="88"/>
      <c r="G39" s="88"/>
      <c r="H39" s="14" t="s">
        <v>104</v>
      </c>
      <c r="I39" s="16" t="s">
        <v>27</v>
      </c>
      <c r="J39" s="16">
        <v>4</v>
      </c>
      <c r="K39" s="26" t="s">
        <v>105</v>
      </c>
      <c r="L39" s="16" t="s">
        <v>27</v>
      </c>
      <c r="M39" s="16">
        <v>4</v>
      </c>
      <c r="N39" s="75"/>
      <c r="O39" s="75"/>
      <c r="P39" s="91"/>
      <c r="Q39" s="91"/>
      <c r="R39" s="75"/>
    </row>
    <row r="40" spans="1:18" ht="72" x14ac:dyDescent="1.05">
      <c r="A40" s="72"/>
      <c r="B40" s="72"/>
      <c r="C40" s="74"/>
      <c r="D40" s="72"/>
      <c r="E40" s="118"/>
      <c r="F40" s="88"/>
      <c r="G40" s="88"/>
      <c r="H40" s="14" t="s">
        <v>106</v>
      </c>
      <c r="I40" s="16" t="s">
        <v>30</v>
      </c>
      <c r="J40" s="16">
        <v>3</v>
      </c>
      <c r="K40" s="26" t="s">
        <v>107</v>
      </c>
      <c r="L40" s="16" t="s">
        <v>30</v>
      </c>
      <c r="M40" s="16">
        <v>3</v>
      </c>
      <c r="N40" s="75"/>
      <c r="O40" s="75"/>
      <c r="P40" s="91"/>
      <c r="Q40" s="91"/>
      <c r="R40" s="75"/>
    </row>
    <row r="41" spans="1:18" ht="48" x14ac:dyDescent="1.05">
      <c r="A41" s="72"/>
      <c r="B41" s="72"/>
      <c r="C41" s="74"/>
      <c r="D41" s="72"/>
      <c r="E41" s="118"/>
      <c r="F41" s="88"/>
      <c r="G41" s="88"/>
      <c r="H41" s="14" t="s">
        <v>108</v>
      </c>
      <c r="I41" s="16" t="s">
        <v>33</v>
      </c>
      <c r="J41" s="16">
        <v>2</v>
      </c>
      <c r="K41" s="26" t="s">
        <v>109</v>
      </c>
      <c r="L41" s="16" t="s">
        <v>33</v>
      </c>
      <c r="M41" s="16">
        <v>2</v>
      </c>
      <c r="N41" s="75"/>
      <c r="O41" s="75"/>
      <c r="P41" s="91"/>
      <c r="Q41" s="91"/>
      <c r="R41" s="75"/>
    </row>
    <row r="42" spans="1:18" x14ac:dyDescent="1.05">
      <c r="A42" s="72"/>
      <c r="B42" s="72"/>
      <c r="C42" s="74"/>
      <c r="D42" s="72"/>
      <c r="E42" s="118"/>
      <c r="F42" s="88"/>
      <c r="G42" s="88"/>
      <c r="H42" s="14" t="s">
        <v>110</v>
      </c>
      <c r="I42" s="16" t="s">
        <v>36</v>
      </c>
      <c r="J42" s="16">
        <v>1</v>
      </c>
      <c r="K42" s="26" t="s">
        <v>111</v>
      </c>
      <c r="L42" s="16" t="s">
        <v>36</v>
      </c>
      <c r="M42" s="16">
        <v>1</v>
      </c>
      <c r="N42" s="75"/>
      <c r="O42" s="75"/>
      <c r="P42" s="91"/>
      <c r="Q42" s="91"/>
      <c r="R42" s="75"/>
    </row>
    <row r="43" spans="1:18" ht="48" x14ac:dyDescent="1.05">
      <c r="A43" s="109"/>
      <c r="B43" s="109"/>
      <c r="C43" s="111"/>
      <c r="D43" s="109"/>
      <c r="E43" s="115"/>
      <c r="F43" s="113" t="s">
        <v>112</v>
      </c>
      <c r="G43" s="113" t="s">
        <v>113</v>
      </c>
      <c r="H43" s="14" t="s">
        <v>114</v>
      </c>
      <c r="I43" s="16" t="s">
        <v>24</v>
      </c>
      <c r="J43" s="16">
        <v>5</v>
      </c>
      <c r="K43" s="26" t="s">
        <v>115</v>
      </c>
      <c r="L43" s="16" t="s">
        <v>24</v>
      </c>
      <c r="M43" s="16">
        <v>5</v>
      </c>
      <c r="N43" s="98"/>
      <c r="O43" s="98"/>
      <c r="P43" s="100">
        <f>SUM(N43*O43)</f>
        <v>0</v>
      </c>
      <c r="Q43" s="103" t="str">
        <f>IF(P43&gt;19,"ความเสี่ยงสูงมาก",IF(P43&gt;9,"ความเสี่ยงสูง",IF(P43&gt;4,"ความเสี่ยงปานกลาง",IF(P43&gt;2,"ความเสี่ยงน้อย",IF(P43&lt;3,"ความเสี่ยงน้อยมาก")))))</f>
        <v>ความเสี่ยงน้อยมาก</v>
      </c>
      <c r="R43" s="106"/>
    </row>
    <row r="44" spans="1:18" ht="48" x14ac:dyDescent="1.05">
      <c r="A44" s="110"/>
      <c r="B44" s="110"/>
      <c r="C44" s="112"/>
      <c r="D44" s="110"/>
      <c r="E44" s="116"/>
      <c r="F44" s="114"/>
      <c r="G44" s="114"/>
      <c r="H44" s="14" t="s">
        <v>116</v>
      </c>
      <c r="I44" s="16" t="s">
        <v>27</v>
      </c>
      <c r="J44" s="16">
        <v>4</v>
      </c>
      <c r="K44" s="26" t="s">
        <v>117</v>
      </c>
      <c r="L44" s="16" t="s">
        <v>27</v>
      </c>
      <c r="M44" s="16">
        <v>4</v>
      </c>
      <c r="N44" s="99"/>
      <c r="O44" s="99"/>
      <c r="P44" s="101"/>
      <c r="Q44" s="104"/>
      <c r="R44" s="107"/>
    </row>
    <row r="45" spans="1:18" ht="48" x14ac:dyDescent="1.05">
      <c r="A45" s="110"/>
      <c r="B45" s="110"/>
      <c r="C45" s="112"/>
      <c r="D45" s="110"/>
      <c r="E45" s="116"/>
      <c r="F45" s="114"/>
      <c r="G45" s="114"/>
      <c r="H45" s="14" t="s">
        <v>118</v>
      </c>
      <c r="I45" s="16" t="s">
        <v>30</v>
      </c>
      <c r="J45" s="16">
        <v>3</v>
      </c>
      <c r="K45" s="26" t="s">
        <v>119</v>
      </c>
      <c r="L45" s="16" t="s">
        <v>30</v>
      </c>
      <c r="M45" s="16">
        <v>3</v>
      </c>
      <c r="N45" s="99"/>
      <c r="O45" s="99"/>
      <c r="P45" s="101"/>
      <c r="Q45" s="104"/>
      <c r="R45" s="107"/>
    </row>
    <row r="46" spans="1:18" ht="48" x14ac:dyDescent="1.05">
      <c r="A46" s="110"/>
      <c r="B46" s="110"/>
      <c r="C46" s="112"/>
      <c r="D46" s="110"/>
      <c r="E46" s="116"/>
      <c r="F46" s="114"/>
      <c r="G46" s="114"/>
      <c r="H46" s="14" t="s">
        <v>120</v>
      </c>
      <c r="I46" s="16" t="s">
        <v>33</v>
      </c>
      <c r="J46" s="16">
        <v>2</v>
      </c>
      <c r="K46" s="26" t="s">
        <v>121</v>
      </c>
      <c r="L46" s="16" t="s">
        <v>33</v>
      </c>
      <c r="M46" s="16">
        <v>2</v>
      </c>
      <c r="N46" s="99"/>
      <c r="O46" s="99"/>
      <c r="P46" s="101"/>
      <c r="Q46" s="104"/>
      <c r="R46" s="107"/>
    </row>
    <row r="47" spans="1:18" ht="48" x14ac:dyDescent="1.05">
      <c r="A47" s="71"/>
      <c r="B47" s="71"/>
      <c r="C47" s="73"/>
      <c r="D47" s="71"/>
      <c r="E47" s="117"/>
      <c r="F47" s="87"/>
      <c r="G47" s="87"/>
      <c r="H47" s="14" t="s">
        <v>122</v>
      </c>
      <c r="I47" s="16" t="s">
        <v>36</v>
      </c>
      <c r="J47" s="16">
        <v>1</v>
      </c>
      <c r="K47" s="26" t="s">
        <v>123</v>
      </c>
      <c r="L47" s="16" t="s">
        <v>36</v>
      </c>
      <c r="M47" s="16">
        <v>1</v>
      </c>
      <c r="N47" s="89"/>
      <c r="O47" s="89"/>
      <c r="P47" s="102"/>
      <c r="Q47" s="105"/>
      <c r="R47" s="108"/>
    </row>
    <row r="48" spans="1:18" ht="48" x14ac:dyDescent="1.05">
      <c r="A48" s="109"/>
      <c r="B48" s="109"/>
      <c r="C48" s="111"/>
      <c r="D48" s="109"/>
      <c r="E48" s="115"/>
      <c r="F48" s="113" t="s">
        <v>124</v>
      </c>
      <c r="G48" s="113" t="s">
        <v>125</v>
      </c>
      <c r="H48" s="14" t="s">
        <v>126</v>
      </c>
      <c r="I48" s="16" t="s">
        <v>24</v>
      </c>
      <c r="J48" s="16">
        <v>5</v>
      </c>
      <c r="K48" s="27" t="s">
        <v>127</v>
      </c>
      <c r="L48" s="16" t="s">
        <v>24</v>
      </c>
      <c r="M48" s="16">
        <v>5</v>
      </c>
      <c r="N48" s="98"/>
      <c r="O48" s="98"/>
      <c r="P48" s="100">
        <f>SUM(N48*O48)</f>
        <v>0</v>
      </c>
      <c r="Q48" s="103" t="str">
        <f>IF(P48&gt;19,"ความเสี่ยงสูงมาก",IF(P48&gt;9,"ความเสี่ยงสูง",IF(P48&gt;4,"ความเสี่ยงปานกลาง",IF(P48&gt;2,"ความเสี่ยงน้อย",IF(P48&lt;3,"ความเสี่ยงน้อยมาก")))))</f>
        <v>ความเสี่ยงน้อยมาก</v>
      </c>
      <c r="R48" s="106"/>
    </row>
    <row r="49" spans="1:18" ht="48" x14ac:dyDescent="1.05">
      <c r="A49" s="110"/>
      <c r="B49" s="110"/>
      <c r="C49" s="112"/>
      <c r="D49" s="110"/>
      <c r="E49" s="116"/>
      <c r="F49" s="114"/>
      <c r="G49" s="114"/>
      <c r="H49" s="14" t="s">
        <v>128</v>
      </c>
      <c r="I49" s="16" t="s">
        <v>27</v>
      </c>
      <c r="J49" s="16">
        <v>4</v>
      </c>
      <c r="K49" s="27" t="s">
        <v>129</v>
      </c>
      <c r="L49" s="16" t="s">
        <v>27</v>
      </c>
      <c r="M49" s="16">
        <v>4</v>
      </c>
      <c r="N49" s="99"/>
      <c r="O49" s="99"/>
      <c r="P49" s="101"/>
      <c r="Q49" s="104"/>
      <c r="R49" s="107"/>
    </row>
    <row r="50" spans="1:18" ht="72" x14ac:dyDescent="1.05">
      <c r="A50" s="110"/>
      <c r="B50" s="110"/>
      <c r="C50" s="112"/>
      <c r="D50" s="110"/>
      <c r="E50" s="116"/>
      <c r="F50" s="114"/>
      <c r="G50" s="114"/>
      <c r="H50" s="14" t="s">
        <v>130</v>
      </c>
      <c r="I50" s="16" t="s">
        <v>30</v>
      </c>
      <c r="J50" s="16">
        <v>3</v>
      </c>
      <c r="K50" s="27" t="s">
        <v>131</v>
      </c>
      <c r="L50" s="16" t="s">
        <v>30</v>
      </c>
      <c r="M50" s="16">
        <v>3</v>
      </c>
      <c r="N50" s="99"/>
      <c r="O50" s="99"/>
      <c r="P50" s="101"/>
      <c r="Q50" s="104"/>
      <c r="R50" s="107"/>
    </row>
    <row r="51" spans="1:18" ht="48" x14ac:dyDescent="1.05">
      <c r="A51" s="110"/>
      <c r="B51" s="110"/>
      <c r="C51" s="112"/>
      <c r="D51" s="110"/>
      <c r="E51" s="116"/>
      <c r="F51" s="114"/>
      <c r="G51" s="114"/>
      <c r="H51" s="14" t="s">
        <v>132</v>
      </c>
      <c r="I51" s="16" t="s">
        <v>33</v>
      </c>
      <c r="J51" s="16">
        <v>2</v>
      </c>
      <c r="K51" s="27" t="s">
        <v>133</v>
      </c>
      <c r="L51" s="16" t="s">
        <v>33</v>
      </c>
      <c r="M51" s="16">
        <v>2</v>
      </c>
      <c r="N51" s="99"/>
      <c r="O51" s="99"/>
      <c r="P51" s="101"/>
      <c r="Q51" s="104"/>
      <c r="R51" s="107"/>
    </row>
    <row r="52" spans="1:18" ht="48" x14ac:dyDescent="1.05">
      <c r="A52" s="71"/>
      <c r="B52" s="71"/>
      <c r="C52" s="73"/>
      <c r="D52" s="71"/>
      <c r="E52" s="117"/>
      <c r="F52" s="87"/>
      <c r="G52" s="87"/>
      <c r="H52" s="14" t="s">
        <v>134</v>
      </c>
      <c r="I52" s="16" t="s">
        <v>36</v>
      </c>
      <c r="J52" s="16">
        <v>1</v>
      </c>
      <c r="K52" s="27" t="s">
        <v>135</v>
      </c>
      <c r="L52" s="16" t="s">
        <v>36</v>
      </c>
      <c r="M52" s="16">
        <v>1</v>
      </c>
      <c r="N52" s="89"/>
      <c r="O52" s="89"/>
      <c r="P52" s="102"/>
      <c r="Q52" s="105"/>
      <c r="R52" s="108"/>
    </row>
    <row r="53" spans="1:18" ht="48" x14ac:dyDescent="1.05">
      <c r="A53" s="109"/>
      <c r="B53" s="109"/>
      <c r="C53" s="111"/>
      <c r="D53" s="109"/>
      <c r="E53" s="72" t="s">
        <v>20</v>
      </c>
      <c r="F53" s="113" t="s">
        <v>136</v>
      </c>
      <c r="G53" s="113" t="s">
        <v>137</v>
      </c>
      <c r="H53" s="14" t="s">
        <v>138</v>
      </c>
      <c r="I53" s="16" t="s">
        <v>24</v>
      </c>
      <c r="J53" s="16">
        <v>5</v>
      </c>
      <c r="K53" s="14" t="s">
        <v>139</v>
      </c>
      <c r="L53" s="16" t="s">
        <v>24</v>
      </c>
      <c r="M53" s="16">
        <v>5</v>
      </c>
      <c r="N53" s="98">
        <v>4</v>
      </c>
      <c r="O53" s="98">
        <v>3</v>
      </c>
      <c r="P53" s="100">
        <f>SUM(N53*O53)</f>
        <v>12</v>
      </c>
      <c r="Q53" s="103" t="str">
        <f>IF(P53&gt;19,"ความเสี่ยงสูงมาก",IF(P53&gt;9,"ความเสี่ยงสูง",IF(P53&gt;4,"ความเสี่ยงปานกลาง",IF(P53&gt;2,"ความเสี่ยงน้อย",IF(P53&lt;3,"ความเสี่ยงน้อยมาก")))))</f>
        <v>ความเสี่ยงสูง</v>
      </c>
      <c r="R53" s="106"/>
    </row>
    <row r="54" spans="1:18" ht="48" x14ac:dyDescent="1.05">
      <c r="A54" s="110"/>
      <c r="B54" s="110"/>
      <c r="C54" s="112"/>
      <c r="D54" s="110"/>
      <c r="E54" s="72"/>
      <c r="F54" s="114"/>
      <c r="G54" s="114"/>
      <c r="H54" s="14" t="s">
        <v>140</v>
      </c>
      <c r="I54" s="16" t="s">
        <v>27</v>
      </c>
      <c r="J54" s="16">
        <v>4</v>
      </c>
      <c r="K54" s="14" t="s">
        <v>141</v>
      </c>
      <c r="L54" s="16" t="s">
        <v>27</v>
      </c>
      <c r="M54" s="16">
        <v>4</v>
      </c>
      <c r="N54" s="99"/>
      <c r="O54" s="99"/>
      <c r="P54" s="101"/>
      <c r="Q54" s="104"/>
      <c r="R54" s="107"/>
    </row>
    <row r="55" spans="1:18" ht="48" x14ac:dyDescent="1.05">
      <c r="A55" s="110"/>
      <c r="B55" s="110"/>
      <c r="C55" s="112"/>
      <c r="D55" s="110"/>
      <c r="E55" s="72"/>
      <c r="F55" s="114"/>
      <c r="G55" s="114"/>
      <c r="H55" s="14" t="s">
        <v>142</v>
      </c>
      <c r="I55" s="16" t="s">
        <v>30</v>
      </c>
      <c r="J55" s="16">
        <v>3</v>
      </c>
      <c r="K55" s="14" t="s">
        <v>143</v>
      </c>
      <c r="L55" s="16" t="s">
        <v>30</v>
      </c>
      <c r="M55" s="16">
        <v>3</v>
      </c>
      <c r="N55" s="99"/>
      <c r="O55" s="99"/>
      <c r="P55" s="101"/>
      <c r="Q55" s="104"/>
      <c r="R55" s="107"/>
    </row>
    <row r="56" spans="1:18" ht="48" x14ac:dyDescent="1.05">
      <c r="A56" s="110"/>
      <c r="B56" s="110"/>
      <c r="C56" s="112"/>
      <c r="D56" s="110"/>
      <c r="E56" s="72"/>
      <c r="F56" s="114"/>
      <c r="G56" s="114"/>
      <c r="H56" s="14" t="s">
        <v>144</v>
      </c>
      <c r="I56" s="16" t="s">
        <v>33</v>
      </c>
      <c r="J56" s="16">
        <v>2</v>
      </c>
      <c r="K56" s="14" t="s">
        <v>145</v>
      </c>
      <c r="L56" s="16" t="s">
        <v>33</v>
      </c>
      <c r="M56" s="16">
        <v>2</v>
      </c>
      <c r="N56" s="99"/>
      <c r="O56" s="99"/>
      <c r="P56" s="101"/>
      <c r="Q56" s="104"/>
      <c r="R56" s="107"/>
    </row>
    <row r="57" spans="1:18" ht="48" x14ac:dyDescent="1.05">
      <c r="A57" s="71"/>
      <c r="B57" s="71"/>
      <c r="C57" s="73"/>
      <c r="D57" s="71"/>
      <c r="E57" s="72"/>
      <c r="F57" s="87"/>
      <c r="G57" s="87"/>
      <c r="H57" s="14" t="s">
        <v>146</v>
      </c>
      <c r="I57" s="16" t="s">
        <v>36</v>
      </c>
      <c r="J57" s="16">
        <v>1</v>
      </c>
      <c r="K57" s="14" t="s">
        <v>147</v>
      </c>
      <c r="L57" s="16" t="s">
        <v>36</v>
      </c>
      <c r="M57" s="16">
        <v>1</v>
      </c>
      <c r="N57" s="89"/>
      <c r="O57" s="89"/>
      <c r="P57" s="102"/>
      <c r="Q57" s="105"/>
      <c r="R57" s="108"/>
    </row>
    <row r="58" spans="1:18" ht="24.75" customHeight="1" x14ac:dyDescent="1.05">
      <c r="A58" s="92" t="s">
        <v>148</v>
      </c>
      <c r="B58" s="93"/>
      <c r="C58" s="93"/>
      <c r="D58" s="93"/>
      <c r="E58" s="93"/>
      <c r="F58" s="93"/>
      <c r="G58" s="93"/>
      <c r="H58" s="23"/>
      <c r="I58" s="23"/>
      <c r="J58" s="23"/>
      <c r="K58" s="23"/>
      <c r="L58" s="23"/>
      <c r="M58" s="23"/>
      <c r="N58" s="24"/>
      <c r="O58" s="24"/>
      <c r="P58" s="25"/>
      <c r="Q58" s="18"/>
      <c r="R58" s="19"/>
    </row>
    <row r="59" spans="1:18" ht="72" x14ac:dyDescent="1.05">
      <c r="A59" s="96"/>
      <c r="B59" s="96"/>
      <c r="C59" s="97"/>
      <c r="D59" s="96"/>
      <c r="E59" s="72" t="s">
        <v>20</v>
      </c>
      <c r="F59" s="88" t="s">
        <v>149</v>
      </c>
      <c r="G59" s="88" t="s">
        <v>150</v>
      </c>
      <c r="H59" s="14" t="s">
        <v>151</v>
      </c>
      <c r="I59" s="16" t="s">
        <v>24</v>
      </c>
      <c r="J59" s="16">
        <v>5</v>
      </c>
      <c r="K59" s="14" t="s">
        <v>152</v>
      </c>
      <c r="L59" s="16" t="s">
        <v>24</v>
      </c>
      <c r="M59" s="16">
        <v>5</v>
      </c>
      <c r="N59" s="95"/>
      <c r="O59" s="95"/>
      <c r="P59" s="91">
        <f>SUM(N59*O59)</f>
        <v>0</v>
      </c>
      <c r="Q59" s="90" t="str">
        <f>IF(P59&gt;19,"ความเสี่ยงสูงมาก",IF(P59&gt;9,"ความเสี่ยงสูง",IF(P59&gt;4,"ความเสี่ยงปานกลาง",IF(P59&gt;2,"ความเสี่ยงน้อย",IF(P59&lt;3,"ความเสี่ยงน้อยมาก")))))</f>
        <v>ความเสี่ยงน้อยมาก</v>
      </c>
      <c r="R59" s="75"/>
    </row>
    <row r="60" spans="1:18" ht="72" x14ac:dyDescent="1.05">
      <c r="A60" s="72"/>
      <c r="B60" s="72"/>
      <c r="C60" s="74"/>
      <c r="D60" s="72"/>
      <c r="E60" s="72"/>
      <c r="F60" s="88"/>
      <c r="G60" s="88"/>
      <c r="H60" s="14" t="s">
        <v>153</v>
      </c>
      <c r="I60" s="16" t="s">
        <v>27</v>
      </c>
      <c r="J60" s="16">
        <v>4</v>
      </c>
      <c r="K60" s="14" t="s">
        <v>154</v>
      </c>
      <c r="L60" s="16" t="s">
        <v>27</v>
      </c>
      <c r="M60" s="16">
        <v>4</v>
      </c>
      <c r="N60" s="75"/>
      <c r="O60" s="75"/>
      <c r="P60" s="91"/>
      <c r="Q60" s="91"/>
      <c r="R60" s="75"/>
    </row>
    <row r="61" spans="1:18" ht="72" x14ac:dyDescent="1.05">
      <c r="A61" s="72"/>
      <c r="B61" s="72"/>
      <c r="C61" s="74"/>
      <c r="D61" s="72"/>
      <c r="E61" s="72"/>
      <c r="F61" s="88"/>
      <c r="G61" s="88"/>
      <c r="H61" s="14" t="s">
        <v>155</v>
      </c>
      <c r="I61" s="16" t="s">
        <v>30</v>
      </c>
      <c r="J61" s="16">
        <v>3</v>
      </c>
      <c r="K61" s="14" t="s">
        <v>156</v>
      </c>
      <c r="L61" s="16" t="s">
        <v>30</v>
      </c>
      <c r="M61" s="16">
        <v>3</v>
      </c>
      <c r="N61" s="75"/>
      <c r="O61" s="75"/>
      <c r="P61" s="91"/>
      <c r="Q61" s="91"/>
      <c r="R61" s="75"/>
    </row>
    <row r="62" spans="1:18" ht="72" x14ac:dyDescent="1.05">
      <c r="A62" s="72"/>
      <c r="B62" s="72"/>
      <c r="C62" s="74"/>
      <c r="D62" s="72"/>
      <c r="E62" s="72"/>
      <c r="F62" s="88"/>
      <c r="G62" s="88"/>
      <c r="H62" s="14" t="s">
        <v>157</v>
      </c>
      <c r="I62" s="16" t="s">
        <v>33</v>
      </c>
      <c r="J62" s="16">
        <v>2</v>
      </c>
      <c r="K62" s="14" t="s">
        <v>158</v>
      </c>
      <c r="L62" s="16" t="s">
        <v>33</v>
      </c>
      <c r="M62" s="16">
        <v>2</v>
      </c>
      <c r="N62" s="75"/>
      <c r="O62" s="75"/>
      <c r="P62" s="91"/>
      <c r="Q62" s="91"/>
      <c r="R62" s="75"/>
    </row>
    <row r="63" spans="1:18" ht="72" x14ac:dyDescent="1.05">
      <c r="A63" s="72"/>
      <c r="B63" s="72"/>
      <c r="C63" s="74"/>
      <c r="D63" s="72"/>
      <c r="E63" s="72"/>
      <c r="F63" s="88"/>
      <c r="G63" s="88"/>
      <c r="H63" s="14" t="s">
        <v>159</v>
      </c>
      <c r="I63" s="16" t="s">
        <v>36</v>
      </c>
      <c r="J63" s="16">
        <v>1</v>
      </c>
      <c r="K63" s="14" t="s">
        <v>160</v>
      </c>
      <c r="L63" s="16" t="s">
        <v>36</v>
      </c>
      <c r="M63" s="16">
        <v>1</v>
      </c>
      <c r="N63" s="75"/>
      <c r="O63" s="75"/>
      <c r="P63" s="91"/>
      <c r="Q63" s="91"/>
      <c r="R63" s="75"/>
    </row>
    <row r="64" spans="1:18" x14ac:dyDescent="1.05">
      <c r="A64" s="92" t="s">
        <v>161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4"/>
      <c r="R64" s="19"/>
    </row>
    <row r="65" spans="1:18" ht="48" x14ac:dyDescent="1.05">
      <c r="A65" s="71"/>
      <c r="B65" s="71"/>
      <c r="C65" s="73"/>
      <c r="D65" s="71"/>
      <c r="E65" s="72" t="s">
        <v>20</v>
      </c>
      <c r="F65" s="87" t="s">
        <v>162</v>
      </c>
      <c r="G65" s="88" t="s">
        <v>163</v>
      </c>
      <c r="H65" s="28" t="s">
        <v>164</v>
      </c>
      <c r="I65" s="22" t="s">
        <v>24</v>
      </c>
      <c r="J65" s="22">
        <v>5</v>
      </c>
      <c r="K65" s="14" t="s">
        <v>165</v>
      </c>
      <c r="L65" s="22" t="s">
        <v>24</v>
      </c>
      <c r="M65" s="22">
        <v>5</v>
      </c>
      <c r="N65" s="89"/>
      <c r="O65" s="89"/>
      <c r="P65" s="90">
        <f>SUM(N65*O65)</f>
        <v>0</v>
      </c>
      <c r="Q65" s="90" t="str">
        <f>IF(P65&gt;19,"เสี่ยงสูงมาก",IF(P65&gt;9,"ความเสี่ยงสูง",IF(P65&gt;4,"ความเสี่ยงปานกลาง",IF(P65&gt;2,"ความเสี่ยงน้อย",IF(P65&lt;3,"ความเสี่ยงน้อยมาก")))))</f>
        <v>ความเสี่ยงน้อยมาก</v>
      </c>
      <c r="R65" s="75"/>
    </row>
    <row r="66" spans="1:18" ht="48" x14ac:dyDescent="1.05">
      <c r="A66" s="72"/>
      <c r="B66" s="72"/>
      <c r="C66" s="74"/>
      <c r="D66" s="72"/>
      <c r="E66" s="72"/>
      <c r="F66" s="88"/>
      <c r="G66" s="88"/>
      <c r="H66" s="29" t="s">
        <v>166</v>
      </c>
      <c r="I66" s="16" t="s">
        <v>27</v>
      </c>
      <c r="J66" s="16">
        <v>4</v>
      </c>
      <c r="K66" s="14" t="s">
        <v>167</v>
      </c>
      <c r="L66" s="16" t="s">
        <v>27</v>
      </c>
      <c r="M66" s="16">
        <v>4</v>
      </c>
      <c r="N66" s="75"/>
      <c r="O66" s="75"/>
      <c r="P66" s="91"/>
      <c r="Q66" s="91"/>
      <c r="R66" s="75"/>
    </row>
    <row r="67" spans="1:18" x14ac:dyDescent="1.05">
      <c r="A67" s="72"/>
      <c r="B67" s="72"/>
      <c r="C67" s="74"/>
      <c r="D67" s="72"/>
      <c r="E67" s="72"/>
      <c r="F67" s="88"/>
      <c r="G67" s="88"/>
      <c r="H67" s="29" t="s">
        <v>168</v>
      </c>
      <c r="I67" s="30" t="s">
        <v>30</v>
      </c>
      <c r="J67" s="16">
        <v>3</v>
      </c>
      <c r="K67" s="14" t="s">
        <v>169</v>
      </c>
      <c r="L67" s="16" t="s">
        <v>30</v>
      </c>
      <c r="M67" s="16">
        <v>3</v>
      </c>
      <c r="N67" s="75"/>
      <c r="O67" s="75"/>
      <c r="P67" s="91"/>
      <c r="Q67" s="91"/>
      <c r="R67" s="75"/>
    </row>
    <row r="68" spans="1:18" x14ac:dyDescent="1.05">
      <c r="A68" s="72"/>
      <c r="B68" s="72"/>
      <c r="C68" s="74"/>
      <c r="D68" s="72"/>
      <c r="E68" s="72"/>
      <c r="F68" s="88"/>
      <c r="G68" s="88"/>
      <c r="H68" s="29" t="s">
        <v>170</v>
      </c>
      <c r="I68" s="16" t="s">
        <v>33</v>
      </c>
      <c r="J68" s="16">
        <v>2</v>
      </c>
      <c r="K68" s="14" t="s">
        <v>171</v>
      </c>
      <c r="L68" s="16" t="s">
        <v>33</v>
      </c>
      <c r="M68" s="16">
        <v>2</v>
      </c>
      <c r="N68" s="75"/>
      <c r="O68" s="75"/>
      <c r="P68" s="91"/>
      <c r="Q68" s="91"/>
      <c r="R68" s="75"/>
    </row>
    <row r="69" spans="1:18" ht="78.75" customHeight="1" x14ac:dyDescent="1.05">
      <c r="A69" s="72"/>
      <c r="B69" s="72"/>
      <c r="C69" s="74"/>
      <c r="D69" s="72"/>
      <c r="E69" s="72"/>
      <c r="F69" s="88"/>
      <c r="G69" s="88"/>
      <c r="H69" s="29" t="s">
        <v>172</v>
      </c>
      <c r="I69" s="16" t="s">
        <v>36</v>
      </c>
      <c r="J69" s="16">
        <v>1</v>
      </c>
      <c r="K69" s="14" t="s">
        <v>173</v>
      </c>
      <c r="L69" s="16" t="s">
        <v>36</v>
      </c>
      <c r="M69" s="16">
        <v>1</v>
      </c>
      <c r="N69" s="75"/>
      <c r="O69" s="75"/>
      <c r="P69" s="91"/>
      <c r="Q69" s="91"/>
      <c r="R69" s="75"/>
    </row>
    <row r="70" spans="1:18" ht="48" x14ac:dyDescent="1.05">
      <c r="A70" s="71"/>
      <c r="B70" s="71"/>
      <c r="C70" s="73"/>
      <c r="D70" s="71"/>
      <c r="E70" s="72" t="s">
        <v>20</v>
      </c>
      <c r="F70" s="87" t="s">
        <v>174</v>
      </c>
      <c r="G70" s="88" t="s">
        <v>175</v>
      </c>
      <c r="H70" s="28" t="s">
        <v>164</v>
      </c>
      <c r="I70" s="22" t="s">
        <v>24</v>
      </c>
      <c r="J70" s="22">
        <v>5</v>
      </c>
      <c r="K70" s="14" t="s">
        <v>165</v>
      </c>
      <c r="L70" s="22" t="s">
        <v>24</v>
      </c>
      <c r="M70" s="22">
        <v>5</v>
      </c>
      <c r="N70" s="89"/>
      <c r="O70" s="89"/>
      <c r="P70" s="90">
        <f>SUM(N70*O70)</f>
        <v>0</v>
      </c>
      <c r="Q70" s="90" t="str">
        <f>IF(P70&gt;19,"เสี่ยงสูงมาก",IF(P70&gt;9,"ความเสี่ยงสูง",IF(P70&gt;4,"ความเสี่ยงปานกลาง",IF(P70&gt;2,"ความเสี่ยงน้อย",IF(P70&lt;3,"ความเสี่ยงน้อยมาก")))))</f>
        <v>ความเสี่ยงน้อยมาก</v>
      </c>
      <c r="R70" s="75"/>
    </row>
    <row r="71" spans="1:18" ht="48" x14ac:dyDescent="1.05">
      <c r="A71" s="72"/>
      <c r="B71" s="72"/>
      <c r="C71" s="74"/>
      <c r="D71" s="72"/>
      <c r="E71" s="72"/>
      <c r="F71" s="88"/>
      <c r="G71" s="88"/>
      <c r="H71" s="29" t="s">
        <v>166</v>
      </c>
      <c r="I71" s="16" t="s">
        <v>27</v>
      </c>
      <c r="J71" s="16">
        <v>4</v>
      </c>
      <c r="K71" s="14" t="s">
        <v>167</v>
      </c>
      <c r="L71" s="16" t="s">
        <v>27</v>
      </c>
      <c r="M71" s="16">
        <v>4</v>
      </c>
      <c r="N71" s="75"/>
      <c r="O71" s="75"/>
      <c r="P71" s="91"/>
      <c r="Q71" s="91"/>
      <c r="R71" s="75"/>
    </row>
    <row r="72" spans="1:18" x14ac:dyDescent="1.05">
      <c r="A72" s="72"/>
      <c r="B72" s="72"/>
      <c r="C72" s="74"/>
      <c r="D72" s="72"/>
      <c r="E72" s="72"/>
      <c r="F72" s="88"/>
      <c r="G72" s="88"/>
      <c r="H72" s="29" t="s">
        <v>168</v>
      </c>
      <c r="I72" s="30" t="s">
        <v>30</v>
      </c>
      <c r="J72" s="16">
        <v>3</v>
      </c>
      <c r="K72" s="14" t="s">
        <v>169</v>
      </c>
      <c r="L72" s="16" t="s">
        <v>30</v>
      </c>
      <c r="M72" s="16">
        <v>3</v>
      </c>
      <c r="N72" s="75"/>
      <c r="O72" s="75"/>
      <c r="P72" s="91"/>
      <c r="Q72" s="91"/>
      <c r="R72" s="75"/>
    </row>
    <row r="73" spans="1:18" x14ac:dyDescent="1.05">
      <c r="A73" s="72"/>
      <c r="B73" s="72"/>
      <c r="C73" s="74"/>
      <c r="D73" s="72"/>
      <c r="E73" s="72"/>
      <c r="F73" s="88"/>
      <c r="G73" s="88"/>
      <c r="H73" s="29" t="s">
        <v>170</v>
      </c>
      <c r="I73" s="16" t="s">
        <v>33</v>
      </c>
      <c r="J73" s="16">
        <v>2</v>
      </c>
      <c r="K73" s="14" t="s">
        <v>171</v>
      </c>
      <c r="L73" s="16" t="s">
        <v>33</v>
      </c>
      <c r="M73" s="16">
        <v>2</v>
      </c>
      <c r="N73" s="75"/>
      <c r="O73" s="75"/>
      <c r="P73" s="91"/>
      <c r="Q73" s="91"/>
      <c r="R73" s="75"/>
    </row>
    <row r="74" spans="1:18" x14ac:dyDescent="1.05">
      <c r="A74" s="72"/>
      <c r="B74" s="72"/>
      <c r="C74" s="74"/>
      <c r="D74" s="72"/>
      <c r="E74" s="72"/>
      <c r="F74" s="88"/>
      <c r="G74" s="88"/>
      <c r="H74" s="29" t="s">
        <v>172</v>
      </c>
      <c r="I74" s="16" t="s">
        <v>36</v>
      </c>
      <c r="J74" s="16">
        <v>1</v>
      </c>
      <c r="K74" s="14" t="s">
        <v>173</v>
      </c>
      <c r="L74" s="16" t="s">
        <v>36</v>
      </c>
      <c r="M74" s="16">
        <v>1</v>
      </c>
      <c r="N74" s="75"/>
      <c r="O74" s="75"/>
      <c r="P74" s="91"/>
      <c r="Q74" s="91"/>
      <c r="R74" s="75"/>
    </row>
    <row r="75" spans="1:18" ht="48" x14ac:dyDescent="1.05">
      <c r="A75" s="71"/>
      <c r="B75" s="71"/>
      <c r="C75" s="73"/>
      <c r="D75" s="71"/>
      <c r="E75" s="72" t="s">
        <v>20</v>
      </c>
      <c r="F75" s="87" t="s">
        <v>176</v>
      </c>
      <c r="G75" s="88" t="s">
        <v>177</v>
      </c>
      <c r="H75" s="21" t="s">
        <v>178</v>
      </c>
      <c r="I75" s="22" t="s">
        <v>24</v>
      </c>
      <c r="J75" s="22">
        <v>5</v>
      </c>
      <c r="K75" s="14" t="s">
        <v>165</v>
      </c>
      <c r="L75" s="22" t="s">
        <v>24</v>
      </c>
      <c r="M75" s="22">
        <v>5</v>
      </c>
      <c r="N75" s="89"/>
      <c r="O75" s="89"/>
      <c r="P75" s="90">
        <f>SUM(N75*O75)</f>
        <v>0</v>
      </c>
      <c r="Q75" s="90" t="str">
        <f>IF(P75&gt;19,"เสี่ยงสูงมาก",IF(P75&gt;9,"ความเสี่ยงสูง",IF(P75&gt;4,"ความเสี่ยงปานกลาง",IF(P75&gt;2,"ความเสี่ยงน้อย",IF(P75&lt;3,"ความเสี่ยงน้อยมาก")))))</f>
        <v>ความเสี่ยงน้อยมาก</v>
      </c>
      <c r="R75" s="75"/>
    </row>
    <row r="76" spans="1:18" ht="48" x14ac:dyDescent="1.05">
      <c r="A76" s="72"/>
      <c r="B76" s="72"/>
      <c r="C76" s="74"/>
      <c r="D76" s="72"/>
      <c r="E76" s="72"/>
      <c r="F76" s="88"/>
      <c r="G76" s="88"/>
      <c r="H76" s="21" t="s">
        <v>179</v>
      </c>
      <c r="I76" s="16" t="s">
        <v>27</v>
      </c>
      <c r="J76" s="16">
        <v>4</v>
      </c>
      <c r="K76" s="14" t="s">
        <v>167</v>
      </c>
      <c r="L76" s="16" t="s">
        <v>27</v>
      </c>
      <c r="M76" s="16">
        <v>4</v>
      </c>
      <c r="N76" s="75"/>
      <c r="O76" s="75"/>
      <c r="P76" s="91"/>
      <c r="Q76" s="91"/>
      <c r="R76" s="75"/>
    </row>
    <row r="77" spans="1:18" x14ac:dyDescent="1.05">
      <c r="A77" s="72"/>
      <c r="B77" s="72"/>
      <c r="C77" s="74"/>
      <c r="D77" s="72"/>
      <c r="E77" s="72"/>
      <c r="F77" s="88"/>
      <c r="G77" s="88"/>
      <c r="H77" s="14" t="s">
        <v>180</v>
      </c>
      <c r="I77" s="30" t="s">
        <v>30</v>
      </c>
      <c r="J77" s="16">
        <v>3</v>
      </c>
      <c r="K77" s="14" t="s">
        <v>169</v>
      </c>
      <c r="L77" s="16" t="s">
        <v>30</v>
      </c>
      <c r="M77" s="16">
        <v>3</v>
      </c>
      <c r="N77" s="75"/>
      <c r="O77" s="75"/>
      <c r="P77" s="91"/>
      <c r="Q77" s="91"/>
      <c r="R77" s="75"/>
    </row>
    <row r="78" spans="1:18" x14ac:dyDescent="1.05">
      <c r="A78" s="72"/>
      <c r="B78" s="72"/>
      <c r="C78" s="74"/>
      <c r="D78" s="72"/>
      <c r="E78" s="72"/>
      <c r="F78" s="88"/>
      <c r="G78" s="88"/>
      <c r="H78" s="14" t="s">
        <v>181</v>
      </c>
      <c r="I78" s="16" t="s">
        <v>33</v>
      </c>
      <c r="J78" s="16">
        <v>2</v>
      </c>
      <c r="K78" s="14" t="s">
        <v>182</v>
      </c>
      <c r="L78" s="16" t="s">
        <v>33</v>
      </c>
      <c r="M78" s="16">
        <v>2</v>
      </c>
      <c r="N78" s="75"/>
      <c r="O78" s="75"/>
      <c r="P78" s="91"/>
      <c r="Q78" s="91"/>
      <c r="R78" s="75"/>
    </row>
    <row r="79" spans="1:18" x14ac:dyDescent="1.05">
      <c r="A79" s="72"/>
      <c r="B79" s="72"/>
      <c r="C79" s="74"/>
      <c r="D79" s="72"/>
      <c r="E79" s="72"/>
      <c r="F79" s="88"/>
      <c r="G79" s="88"/>
      <c r="H79" s="14" t="s">
        <v>183</v>
      </c>
      <c r="I79" s="16" t="s">
        <v>36</v>
      </c>
      <c r="J79" s="16">
        <v>1</v>
      </c>
      <c r="K79" s="14" t="s">
        <v>184</v>
      </c>
      <c r="L79" s="16" t="s">
        <v>36</v>
      </c>
      <c r="M79" s="16">
        <v>1</v>
      </c>
      <c r="N79" s="75"/>
      <c r="O79" s="75"/>
      <c r="P79" s="91"/>
      <c r="Q79" s="91"/>
      <c r="R79" s="75"/>
    </row>
    <row r="80" spans="1:18" s="1" customFormat="1" x14ac:dyDescent="1.05">
      <c r="N80" s="31"/>
      <c r="O80" s="31"/>
      <c r="P80" s="31"/>
    </row>
    <row r="81" spans="1:18" s="1" customFormat="1" x14ac:dyDescent="1.05">
      <c r="N81" s="31"/>
      <c r="O81" s="31"/>
      <c r="P81" s="31"/>
    </row>
    <row r="82" spans="1:18" s="1" customFormat="1" ht="35.65" x14ac:dyDescent="1.55">
      <c r="G82" s="76" t="s">
        <v>185</v>
      </c>
      <c r="H82" s="76"/>
      <c r="I82" s="76"/>
      <c r="J82" s="76"/>
      <c r="K82" s="76"/>
      <c r="N82" s="31"/>
      <c r="O82" s="31"/>
      <c r="P82" s="31"/>
    </row>
    <row r="83" spans="1:18" x14ac:dyDescent="1.05">
      <c r="A83" s="1"/>
      <c r="B83" s="1"/>
      <c r="C83" s="1"/>
      <c r="D83" s="1"/>
      <c r="E83" s="1"/>
      <c r="F83" s="1"/>
      <c r="G83" s="32" t="s">
        <v>186</v>
      </c>
      <c r="H83" s="32">
        <f>COUNTIF($Q$6:$Q$64,G83)</f>
        <v>0</v>
      </c>
      <c r="I83" s="77" t="s">
        <v>187</v>
      </c>
      <c r="J83" s="77"/>
      <c r="K83" s="77"/>
      <c r="L83" s="1"/>
      <c r="M83" s="1"/>
      <c r="N83" s="31"/>
      <c r="O83" s="31"/>
      <c r="P83" s="31"/>
      <c r="Q83" s="1"/>
      <c r="R83" s="1"/>
    </row>
    <row r="84" spans="1:18" x14ac:dyDescent="1.05">
      <c r="A84" s="1"/>
      <c r="B84" s="1"/>
      <c r="C84" s="1"/>
      <c r="D84" s="1"/>
      <c r="E84" s="1"/>
      <c r="F84" s="1"/>
      <c r="G84" s="32" t="s">
        <v>188</v>
      </c>
      <c r="H84" s="32">
        <f>COUNTIF($Q$6:$Q$64,G84)</f>
        <v>4</v>
      </c>
      <c r="I84" s="77"/>
      <c r="J84" s="77"/>
      <c r="K84" s="77"/>
      <c r="L84" s="1"/>
      <c r="M84" s="1"/>
      <c r="N84" s="31"/>
      <c r="O84" s="31"/>
      <c r="P84" s="31"/>
      <c r="Q84" s="1"/>
      <c r="R84" s="1"/>
    </row>
    <row r="85" spans="1:18" x14ac:dyDescent="1.05">
      <c r="A85" s="1"/>
      <c r="B85" s="1"/>
      <c r="C85" s="1"/>
      <c r="D85" s="1"/>
      <c r="E85" s="1"/>
      <c r="F85" s="1"/>
      <c r="G85" s="33" t="s">
        <v>189</v>
      </c>
      <c r="H85" s="32">
        <f>COUNTIF($Q$6:$Q$64,G85)</f>
        <v>0</v>
      </c>
      <c r="I85" s="78"/>
      <c r="J85" s="79"/>
      <c r="K85" s="80"/>
      <c r="L85" s="1"/>
      <c r="M85" s="1"/>
      <c r="N85" s="31"/>
      <c r="O85" s="31"/>
      <c r="P85" s="31"/>
      <c r="Q85" s="1"/>
      <c r="R85" s="1"/>
    </row>
    <row r="86" spans="1:18" x14ac:dyDescent="1.05">
      <c r="A86" s="1"/>
      <c r="B86" s="1"/>
      <c r="C86" s="1"/>
      <c r="D86" s="1"/>
      <c r="E86" s="1"/>
      <c r="F86" s="1"/>
      <c r="G86" s="33" t="s">
        <v>190</v>
      </c>
      <c r="H86" s="32">
        <f>COUNTIF($Q$6:$Q$64,G86)</f>
        <v>0</v>
      </c>
      <c r="I86" s="81"/>
      <c r="J86" s="82"/>
      <c r="K86" s="83"/>
      <c r="L86" s="1"/>
      <c r="M86" s="1"/>
      <c r="N86" s="31"/>
      <c r="O86" s="31"/>
      <c r="P86" s="31"/>
      <c r="Q86" s="1"/>
      <c r="R86" s="1"/>
    </row>
    <row r="87" spans="1:18" x14ac:dyDescent="1.05">
      <c r="A87" s="1"/>
      <c r="B87" s="1"/>
      <c r="C87" s="1"/>
      <c r="D87" s="1"/>
      <c r="E87" s="1"/>
      <c r="F87" s="1"/>
      <c r="G87" s="33" t="s">
        <v>191</v>
      </c>
      <c r="H87" s="32">
        <f>COUNTIF($Q$6:$Q$64,G87)</f>
        <v>7</v>
      </c>
      <c r="I87" s="84"/>
      <c r="J87" s="85"/>
      <c r="K87" s="86"/>
      <c r="L87" s="1"/>
      <c r="M87" s="1"/>
      <c r="N87" s="31"/>
      <c r="O87" s="31"/>
      <c r="P87" s="31"/>
      <c r="Q87" s="1"/>
      <c r="R87" s="1"/>
    </row>
    <row r="88" spans="1:18" x14ac:dyDescent="1.05">
      <c r="A88" s="1"/>
      <c r="B88" s="1"/>
      <c r="C88" s="1"/>
      <c r="D88" s="1"/>
      <c r="E88" s="1"/>
      <c r="F88" s="1"/>
      <c r="G88" s="35"/>
      <c r="H88" s="36">
        <f>SUM(H83:H87)</f>
        <v>11</v>
      </c>
      <c r="I88" s="35"/>
      <c r="J88" s="35"/>
      <c r="K88" s="35"/>
      <c r="L88" s="1"/>
      <c r="M88" s="1"/>
      <c r="N88" s="31"/>
      <c r="O88" s="31"/>
      <c r="P88" s="31"/>
      <c r="Q88" s="1"/>
      <c r="R88" s="1"/>
    </row>
    <row r="89" spans="1:18" x14ac:dyDescent="1.0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1"/>
      <c r="O89" s="31"/>
      <c r="P89" s="31"/>
      <c r="Q89" s="1"/>
      <c r="R89" s="1"/>
    </row>
    <row r="90" spans="1:18" x14ac:dyDescent="1.0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1"/>
      <c r="O90" s="31"/>
      <c r="P90" s="31"/>
      <c r="Q90" s="1"/>
      <c r="R90" s="1"/>
    </row>
    <row r="91" spans="1:18" x14ac:dyDescent="1.0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1"/>
      <c r="O91" s="31"/>
      <c r="P91" s="31"/>
      <c r="Q91" s="1"/>
      <c r="R91" s="1"/>
    </row>
    <row r="92" spans="1:18" x14ac:dyDescent="1.0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1"/>
      <c r="O92" s="31"/>
      <c r="P92" s="31"/>
      <c r="Q92" s="1"/>
      <c r="R92" s="1"/>
    </row>
    <row r="93" spans="1:18" x14ac:dyDescent="1.0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1"/>
      <c r="O93" s="31"/>
      <c r="P93" s="31"/>
      <c r="Q93" s="1"/>
      <c r="R93" s="1"/>
    </row>
    <row r="94" spans="1:18" x14ac:dyDescent="1.0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1"/>
      <c r="O94" s="31"/>
      <c r="P94" s="31"/>
      <c r="Q94" s="1"/>
      <c r="R94" s="1"/>
    </row>
    <row r="95" spans="1:18" x14ac:dyDescent="1.0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1"/>
      <c r="O95" s="31"/>
      <c r="P95" s="31"/>
      <c r="Q95" s="1"/>
      <c r="R95" s="1"/>
    </row>
    <row r="96" spans="1:18" x14ac:dyDescent="1.0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1"/>
      <c r="O96" s="31"/>
      <c r="P96" s="31"/>
      <c r="Q96" s="1"/>
      <c r="R96" s="1"/>
    </row>
    <row r="97" spans="1:18" x14ac:dyDescent="1.0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1"/>
      <c r="O97" s="31"/>
      <c r="P97" s="31"/>
      <c r="Q97" s="1"/>
      <c r="R97" s="1"/>
    </row>
    <row r="98" spans="1:18" x14ac:dyDescent="1.0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1"/>
      <c r="O98" s="31"/>
      <c r="P98" s="31"/>
      <c r="Q98" s="1"/>
      <c r="R98" s="1"/>
    </row>
    <row r="99" spans="1:18" x14ac:dyDescent="1.0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1"/>
      <c r="O99" s="31"/>
      <c r="P99" s="31"/>
      <c r="Q99" s="1"/>
      <c r="R99" s="1"/>
    </row>
    <row r="100" spans="1:18" x14ac:dyDescent="1.0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1"/>
      <c r="O100" s="31"/>
      <c r="P100" s="31"/>
      <c r="Q100" s="1"/>
      <c r="R100" s="1"/>
    </row>
    <row r="101" spans="1:18" x14ac:dyDescent="1.0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1"/>
      <c r="O101" s="31"/>
      <c r="P101" s="31"/>
      <c r="Q101" s="1"/>
      <c r="R101" s="1"/>
    </row>
    <row r="102" spans="1:18" x14ac:dyDescent="1.0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1"/>
      <c r="O102" s="31"/>
      <c r="P102" s="31"/>
      <c r="Q102" s="1"/>
      <c r="R102" s="1"/>
    </row>
    <row r="103" spans="1:18" x14ac:dyDescent="1.0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1"/>
      <c r="O103" s="31"/>
      <c r="P103" s="31"/>
      <c r="Q103" s="1"/>
      <c r="R103" s="1"/>
    </row>
    <row r="104" spans="1:18" x14ac:dyDescent="1.0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1"/>
      <c r="O104" s="31"/>
      <c r="P104" s="31"/>
      <c r="Q104" s="1"/>
      <c r="R104" s="1"/>
    </row>
    <row r="105" spans="1:18" x14ac:dyDescent="1.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1"/>
      <c r="O105" s="31"/>
      <c r="P105" s="31"/>
      <c r="Q105" s="1"/>
      <c r="R105" s="1"/>
    </row>
    <row r="106" spans="1:18" x14ac:dyDescent="1.0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1"/>
      <c r="O106" s="31"/>
      <c r="P106" s="31"/>
      <c r="Q106" s="1"/>
      <c r="R106" s="1"/>
    </row>
    <row r="107" spans="1:18" x14ac:dyDescent="1.0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1"/>
      <c r="O107" s="31"/>
      <c r="P107" s="31"/>
      <c r="Q107" s="1"/>
      <c r="R107" s="1"/>
    </row>
    <row r="108" spans="1:18" x14ac:dyDescent="1.0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1"/>
      <c r="O108" s="31"/>
      <c r="P108" s="31"/>
      <c r="Q108" s="1"/>
      <c r="R108" s="1"/>
    </row>
    <row r="109" spans="1:18" x14ac:dyDescent="1.0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1"/>
      <c r="O109" s="31"/>
      <c r="P109" s="31"/>
      <c r="Q109" s="1"/>
      <c r="R109" s="1"/>
    </row>
    <row r="110" spans="1:18" x14ac:dyDescent="1.0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1"/>
      <c r="O110" s="31"/>
      <c r="P110" s="31"/>
      <c r="Q110" s="1"/>
      <c r="R110" s="1"/>
    </row>
    <row r="111" spans="1:18" x14ac:dyDescent="1.0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1"/>
      <c r="O111" s="31"/>
      <c r="P111" s="31"/>
      <c r="Q111" s="1"/>
      <c r="R111" s="1"/>
    </row>
    <row r="112" spans="1:18" x14ac:dyDescent="1.0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1"/>
      <c r="O112" s="31"/>
      <c r="P112" s="31"/>
      <c r="Q112" s="1"/>
      <c r="R112" s="1"/>
    </row>
    <row r="113" spans="1:18" x14ac:dyDescent="1.0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1"/>
      <c r="O113" s="31"/>
      <c r="P113" s="31"/>
      <c r="Q113" s="1"/>
      <c r="R113" s="1"/>
    </row>
    <row r="114" spans="1:18" x14ac:dyDescent="1.0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1"/>
      <c r="O114" s="31"/>
      <c r="P114" s="31"/>
      <c r="Q114" s="1"/>
      <c r="R114" s="1"/>
    </row>
    <row r="115" spans="1:18" x14ac:dyDescent="1.0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1"/>
      <c r="O115" s="31"/>
      <c r="P115" s="31"/>
      <c r="Q115" s="1"/>
      <c r="R115" s="1"/>
    </row>
    <row r="116" spans="1:18" x14ac:dyDescent="1.0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1"/>
      <c r="O116" s="31"/>
      <c r="P116" s="31"/>
      <c r="Q116" s="1"/>
      <c r="R116" s="1"/>
    </row>
    <row r="117" spans="1:18" x14ac:dyDescent="1.0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1"/>
      <c r="O117" s="31"/>
      <c r="P117" s="31"/>
      <c r="Q117" s="1"/>
      <c r="R117" s="1"/>
    </row>
  </sheetData>
  <mergeCells count="185">
    <mergeCell ref="O11:O15"/>
    <mergeCell ref="A5:E5"/>
    <mergeCell ref="A6:A10"/>
    <mergeCell ref="B6:B10"/>
    <mergeCell ref="C6:C10"/>
    <mergeCell ref="D6:D10"/>
    <mergeCell ref="E6:E10"/>
    <mergeCell ref="A1:R1"/>
    <mergeCell ref="A2:P2"/>
    <mergeCell ref="A3:E3"/>
    <mergeCell ref="F3:F4"/>
    <mergeCell ref="G3:G4"/>
    <mergeCell ref="H3:J3"/>
    <mergeCell ref="K3:M3"/>
    <mergeCell ref="N3:Q3"/>
    <mergeCell ref="R3:R4"/>
    <mergeCell ref="R6:R10"/>
    <mergeCell ref="F6:F10"/>
    <mergeCell ref="G6:G10"/>
    <mergeCell ref="N6:N10"/>
    <mergeCell ref="O6:O10"/>
    <mergeCell ref="P6:P10"/>
    <mergeCell ref="Q6:Q10"/>
    <mergeCell ref="G17:G21"/>
    <mergeCell ref="N17:N21"/>
    <mergeCell ref="O17:O21"/>
    <mergeCell ref="P17:P21"/>
    <mergeCell ref="Q17:Q21"/>
    <mergeCell ref="R17:R21"/>
    <mergeCell ref="P11:P15"/>
    <mergeCell ref="Q11:Q15"/>
    <mergeCell ref="R11:R15"/>
    <mergeCell ref="A16:P16"/>
    <mergeCell ref="A17:A21"/>
    <mergeCell ref="B17:B21"/>
    <mergeCell ref="C17:C21"/>
    <mergeCell ref="D17:D21"/>
    <mergeCell ref="E17:E21"/>
    <mergeCell ref="F17:F21"/>
    <mergeCell ref="A11:A15"/>
    <mergeCell ref="B11:B15"/>
    <mergeCell ref="C11:C15"/>
    <mergeCell ref="D11:D15"/>
    <mergeCell ref="E11:E15"/>
    <mergeCell ref="F11:F15"/>
    <mergeCell ref="G11:G15"/>
    <mergeCell ref="N11:N15"/>
    <mergeCell ref="G22:G26"/>
    <mergeCell ref="N22:N26"/>
    <mergeCell ref="O22:O26"/>
    <mergeCell ref="P22:P26"/>
    <mergeCell ref="Q22:Q26"/>
    <mergeCell ref="R22:R26"/>
    <mergeCell ref="A22:A26"/>
    <mergeCell ref="B22:B26"/>
    <mergeCell ref="C22:C26"/>
    <mergeCell ref="D22:D26"/>
    <mergeCell ref="E22:E26"/>
    <mergeCell ref="F22:F26"/>
    <mergeCell ref="G27:G31"/>
    <mergeCell ref="N27:N31"/>
    <mergeCell ref="O27:O31"/>
    <mergeCell ref="P27:P31"/>
    <mergeCell ref="Q27:Q31"/>
    <mergeCell ref="R27:R31"/>
    <mergeCell ref="A27:A31"/>
    <mergeCell ref="B27:B31"/>
    <mergeCell ref="C27:C31"/>
    <mergeCell ref="D27:D31"/>
    <mergeCell ref="E27:E31"/>
    <mergeCell ref="F27:F31"/>
    <mergeCell ref="N32:N36"/>
    <mergeCell ref="O32:O36"/>
    <mergeCell ref="P32:P36"/>
    <mergeCell ref="Q32:Q36"/>
    <mergeCell ref="R32:R36"/>
    <mergeCell ref="A32:A36"/>
    <mergeCell ref="B32:B36"/>
    <mergeCell ref="C32:C36"/>
    <mergeCell ref="D32:D36"/>
    <mergeCell ref="E32:E36"/>
    <mergeCell ref="F32:F36"/>
    <mergeCell ref="A37:H37"/>
    <mergeCell ref="A38:A42"/>
    <mergeCell ref="B38:B42"/>
    <mergeCell ref="C38:C42"/>
    <mergeCell ref="D38:D42"/>
    <mergeCell ref="E38:E42"/>
    <mergeCell ref="F38:F42"/>
    <mergeCell ref="G38:G42"/>
    <mergeCell ref="G32:G36"/>
    <mergeCell ref="O48:O52"/>
    <mergeCell ref="N38:N42"/>
    <mergeCell ref="O38:O42"/>
    <mergeCell ref="P38:P42"/>
    <mergeCell ref="Q38:Q42"/>
    <mergeCell ref="R38:R42"/>
    <mergeCell ref="A43:A47"/>
    <mergeCell ref="B43:B47"/>
    <mergeCell ref="C43:C47"/>
    <mergeCell ref="D43:D47"/>
    <mergeCell ref="E43:E47"/>
    <mergeCell ref="R43:R47"/>
    <mergeCell ref="F43:F47"/>
    <mergeCell ref="G43:G47"/>
    <mergeCell ref="N43:N47"/>
    <mergeCell ref="O43:O47"/>
    <mergeCell ref="P43:P47"/>
    <mergeCell ref="Q43:Q47"/>
    <mergeCell ref="N53:N57"/>
    <mergeCell ref="O53:O57"/>
    <mergeCell ref="P53:P57"/>
    <mergeCell ref="Q53:Q57"/>
    <mergeCell ref="R53:R57"/>
    <mergeCell ref="A58:G58"/>
    <mergeCell ref="P48:P52"/>
    <mergeCell ref="Q48:Q52"/>
    <mergeCell ref="R48:R52"/>
    <mergeCell ref="A53:A57"/>
    <mergeCell ref="B53:B57"/>
    <mergeCell ref="C53:C57"/>
    <mergeCell ref="D53:D57"/>
    <mergeCell ref="E53:E57"/>
    <mergeCell ref="F53:F57"/>
    <mergeCell ref="G53:G57"/>
    <mergeCell ref="A48:A52"/>
    <mergeCell ref="B48:B52"/>
    <mergeCell ref="C48:C52"/>
    <mergeCell ref="D48:D52"/>
    <mergeCell ref="E48:E52"/>
    <mergeCell ref="F48:F52"/>
    <mergeCell ref="G48:G52"/>
    <mergeCell ref="N48:N52"/>
    <mergeCell ref="G59:G63"/>
    <mergeCell ref="N59:N63"/>
    <mergeCell ref="O59:O63"/>
    <mergeCell ref="P59:P63"/>
    <mergeCell ref="Q59:Q63"/>
    <mergeCell ref="R59:R63"/>
    <mergeCell ref="A59:A63"/>
    <mergeCell ref="B59:B63"/>
    <mergeCell ref="C59:C63"/>
    <mergeCell ref="D59:D63"/>
    <mergeCell ref="E59:E63"/>
    <mergeCell ref="F59:F63"/>
    <mergeCell ref="A64:Q64"/>
    <mergeCell ref="A65:A69"/>
    <mergeCell ref="B65:B69"/>
    <mergeCell ref="C65:C69"/>
    <mergeCell ref="D65:D69"/>
    <mergeCell ref="E65:E69"/>
    <mergeCell ref="F65:F69"/>
    <mergeCell ref="G65:G69"/>
    <mergeCell ref="N65:N69"/>
    <mergeCell ref="O65:O69"/>
    <mergeCell ref="P65:P69"/>
    <mergeCell ref="Q65:Q69"/>
    <mergeCell ref="R65:R69"/>
    <mergeCell ref="A70:A74"/>
    <mergeCell ref="B70:B74"/>
    <mergeCell ref="C70:C74"/>
    <mergeCell ref="D70:D74"/>
    <mergeCell ref="E70:E74"/>
    <mergeCell ref="F70:F74"/>
    <mergeCell ref="G70:G74"/>
    <mergeCell ref="N70:N74"/>
    <mergeCell ref="O70:O74"/>
    <mergeCell ref="P70:P74"/>
    <mergeCell ref="Q70:Q74"/>
    <mergeCell ref="R70:R74"/>
    <mergeCell ref="A75:A79"/>
    <mergeCell ref="B75:B79"/>
    <mergeCell ref="C75:C79"/>
    <mergeCell ref="D75:D79"/>
    <mergeCell ref="E75:E79"/>
    <mergeCell ref="R75:R79"/>
    <mergeCell ref="G82:K82"/>
    <mergeCell ref="I83:K84"/>
    <mergeCell ref="I85:K87"/>
    <mergeCell ref="F75:F79"/>
    <mergeCell ref="G75:G79"/>
    <mergeCell ref="N75:N79"/>
    <mergeCell ref="O75:O79"/>
    <mergeCell ref="P75:P79"/>
    <mergeCell ref="Q75:Q79"/>
  </mergeCells>
  <conditionalFormatting sqref="P6:P15"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56" priority="15" operator="between">
      <formula>10</formula>
      <formula>25</formula>
    </cfRule>
    <cfRule type="cellIs" dxfId="55" priority="16" operator="between">
      <formula>5</formula>
      <formula>9</formula>
    </cfRule>
    <cfRule type="cellIs" dxfId="54" priority="17" operator="between">
      <formula>1</formula>
      <formula>4</formula>
    </cfRule>
  </conditionalFormatting>
  <conditionalFormatting sqref="P17:Q31"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17:Q36">
    <cfRule type="cellIs" dxfId="53" priority="2" operator="between">
      <formula>5</formula>
      <formula>9</formula>
    </cfRule>
    <cfRule type="cellIs" dxfId="52" priority="3" operator="between">
      <formula>1</formula>
      <formula>4</formula>
    </cfRule>
    <cfRule type="cellIs" dxfId="51" priority="1" operator="between">
      <formula>10</formula>
      <formula>25</formula>
    </cfRule>
  </conditionalFormatting>
  <conditionalFormatting sqref="P32:Q36">
    <cfRule type="colorScale" priority="2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9:Q63">
    <cfRule type="colorScale" priority="2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2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38:R57 P65:R79">
    <cfRule type="cellIs" dxfId="50" priority="30" operator="between">
      <formula>10</formula>
      <formula>25</formula>
    </cfRule>
    <cfRule type="cellIs" dxfId="49" priority="31" operator="between">
      <formula>5</formula>
      <formula>9</formula>
    </cfRule>
    <cfRule type="cellIs" dxfId="48" priority="32" operator="between">
      <formula>1</formula>
      <formula>4</formula>
    </cfRule>
    <cfRule type="colorScale" priority="3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3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P59:R63">
    <cfRule type="cellIs" dxfId="47" priority="8" operator="between">
      <formula>10</formula>
      <formula>25</formula>
    </cfRule>
    <cfRule type="cellIs" dxfId="46" priority="9" operator="between">
      <formula>5</formula>
      <formula>9</formula>
    </cfRule>
    <cfRule type="cellIs" dxfId="45" priority="10" operator="between">
      <formula>1</formula>
      <formula>4</formula>
    </cfRule>
  </conditionalFormatting>
  <conditionalFormatting sqref="R59:R63"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</conditionalFormatting>
  <pageMargins left="0.25" right="0.26" top="0.56999999999999995" bottom="0.39370078740157499" header="0.31496062992126" footer="0.31496062992126"/>
  <pageSetup paperSize="9" scale="54" fitToHeight="16" orientation="landscape" r:id="rId1"/>
  <rowBreaks count="4" manualBreakCount="4">
    <brk id="15" max="17" man="1"/>
    <brk id="31" max="17" man="1"/>
    <brk id="57" max="17" man="1"/>
    <brk id="6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25A8B-906D-442F-93B6-467810D868D6}">
  <sheetPr>
    <tabColor rgb="FFFFFF00"/>
    <pageSetUpPr fitToPage="1"/>
  </sheetPr>
  <dimension ref="A1:BM273"/>
  <sheetViews>
    <sheetView zoomScale="85" zoomScaleNormal="85" zoomScaleSheetLayoutView="30"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S1"/>
    </sheetView>
  </sheetViews>
  <sheetFormatPr defaultColWidth="9" defaultRowHeight="24" x14ac:dyDescent="1.05"/>
  <cols>
    <col min="1" max="5" width="5.375" style="1" bestFit="1" customWidth="1"/>
    <col min="6" max="6" width="23.625" style="1" customWidth="1"/>
    <col min="7" max="7" width="26.375" style="1" customWidth="1"/>
    <col min="8" max="9" width="5.125" style="1" bestFit="1" customWidth="1"/>
    <col min="10" max="10" width="5.125" style="2" bestFit="1" customWidth="1"/>
    <col min="11" max="11" width="15.75" style="2" customWidth="1"/>
    <col min="12" max="13" width="5.125" style="1" bestFit="1" customWidth="1"/>
    <col min="14" max="14" width="5.125" style="2" bestFit="1" customWidth="1"/>
    <col min="15" max="15" width="16.375" style="2" customWidth="1"/>
    <col min="16" max="16" width="24.125" style="1" customWidth="1"/>
    <col min="17" max="17" width="27.125" style="1" customWidth="1"/>
    <col min="18" max="18" width="16.875" style="1" customWidth="1"/>
    <col min="19" max="19" width="19" style="1" customWidth="1"/>
    <col min="20" max="65" width="9" style="1"/>
    <col min="66" max="16384" width="9" style="2"/>
  </cols>
  <sheetData>
    <row r="1" spans="1:20" s="1" customFormat="1" ht="29.65" x14ac:dyDescent="1.3">
      <c r="A1" s="137" t="s">
        <v>206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20" s="1" customFormat="1" x14ac:dyDescent="1.05">
      <c r="A2" s="46" t="s">
        <v>233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0" s="1" customFormat="1" x14ac:dyDescent="1.05">
      <c r="A3" s="133" t="s">
        <v>0</v>
      </c>
      <c r="B3" s="133"/>
      <c r="C3" s="133"/>
      <c r="D3" s="133"/>
      <c r="E3" s="133"/>
      <c r="F3" s="132" t="s">
        <v>1</v>
      </c>
      <c r="G3" s="138" t="s">
        <v>193</v>
      </c>
      <c r="H3" s="134" t="s">
        <v>194</v>
      </c>
      <c r="I3" s="134"/>
      <c r="J3" s="134"/>
      <c r="K3" s="134"/>
      <c r="L3" s="132" t="s">
        <v>195</v>
      </c>
      <c r="M3" s="132"/>
      <c r="N3" s="132"/>
      <c r="O3" s="132"/>
      <c r="P3" s="132" t="s">
        <v>196</v>
      </c>
      <c r="Q3" s="132" t="s">
        <v>197</v>
      </c>
      <c r="R3" s="132" t="s">
        <v>198</v>
      </c>
      <c r="S3" s="132" t="s">
        <v>199</v>
      </c>
      <c r="T3" s="135"/>
    </row>
    <row r="4" spans="1:20" s="1" customFormat="1" ht="117.75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2"/>
      <c r="G4" s="139"/>
      <c r="H4" s="6" t="s">
        <v>16</v>
      </c>
      <c r="I4" s="6" t="s">
        <v>15</v>
      </c>
      <c r="J4" s="6" t="s">
        <v>17</v>
      </c>
      <c r="K4" s="48" t="s">
        <v>18</v>
      </c>
      <c r="L4" s="6" t="s">
        <v>16</v>
      </c>
      <c r="M4" s="6" t="s">
        <v>15</v>
      </c>
      <c r="N4" s="6" t="s">
        <v>17</v>
      </c>
      <c r="O4" s="48" t="s">
        <v>18</v>
      </c>
      <c r="P4" s="132"/>
      <c r="Q4" s="132"/>
      <c r="R4" s="132"/>
      <c r="S4" s="132"/>
      <c r="T4" s="135"/>
    </row>
    <row r="5" spans="1:20" s="12" customFormat="1" ht="24.75" customHeight="1" x14ac:dyDescent="1.05">
      <c r="A5" s="127" t="s">
        <v>19</v>
      </c>
      <c r="B5" s="128"/>
      <c r="C5" s="128"/>
      <c r="D5" s="128"/>
      <c r="E5" s="12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49"/>
    </row>
    <row r="6" spans="1:20" ht="192" x14ac:dyDescent="1.05">
      <c r="A6" s="37"/>
      <c r="B6" s="37"/>
      <c r="C6" s="37"/>
      <c r="D6" s="37"/>
      <c r="E6" s="37"/>
      <c r="F6" s="69" t="s">
        <v>207</v>
      </c>
      <c r="G6" s="14" t="s">
        <v>208</v>
      </c>
      <c r="H6" s="67">
        <v>5</v>
      </c>
      <c r="I6" s="67">
        <v>3</v>
      </c>
      <c r="J6" s="66">
        <f>SUM(H6*I6)</f>
        <v>15</v>
      </c>
      <c r="K6" s="66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67">
        <v>2</v>
      </c>
      <c r="M6" s="67">
        <v>2</v>
      </c>
      <c r="N6" s="66">
        <f>SUM(L6*M6)</f>
        <v>4</v>
      </c>
      <c r="O6" s="66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14" t="s">
        <v>211</v>
      </c>
      <c r="Q6" s="14" t="s">
        <v>212</v>
      </c>
      <c r="R6" s="14" t="s">
        <v>213</v>
      </c>
      <c r="S6" s="50" t="s">
        <v>231</v>
      </c>
      <c r="T6" s="136"/>
    </row>
    <row r="7" spans="1:20" ht="192" x14ac:dyDescent="1.05">
      <c r="A7" s="37"/>
      <c r="B7" s="37"/>
      <c r="C7" s="37"/>
      <c r="D7" s="37"/>
      <c r="E7" s="37"/>
      <c r="F7" s="62" t="s">
        <v>38</v>
      </c>
      <c r="G7" s="14" t="s">
        <v>210</v>
      </c>
      <c r="H7" s="67">
        <v>5</v>
      </c>
      <c r="I7" s="67">
        <v>3</v>
      </c>
      <c r="J7" s="66">
        <f>SUM(H7*I7)</f>
        <v>15</v>
      </c>
      <c r="K7" s="66" t="str">
        <f>IF(J7&gt;19,"เสี่ยงสูงมาก",IF(J7&gt;9,"ความเสี่ยงสูง",IF(J7&gt;4,"ความเสี่ยงปานกลาง",IF(J7&gt;2,"ความเสี่ยงน้อย",IF(J7&lt;3,"ความเสี่ยงน้อยมาก")))))</f>
        <v>ความเสี่ยงสูง</v>
      </c>
      <c r="L7" s="67">
        <v>2</v>
      </c>
      <c r="M7" s="67">
        <v>2</v>
      </c>
      <c r="N7" s="66">
        <f>SUM(L7*M7)</f>
        <v>4</v>
      </c>
      <c r="O7" s="66" t="str">
        <f>IF(N7&gt;19,"เสี่ยงสูงมาก",IF(N7&gt;9,"ความเสี่ยงสูง",IF(N7&gt;4,"ความเสี่ยงปานกลาง",IF(N7&gt;2,"ความเสี่ยงน้อย",IF(N7&lt;3,"ความเสี่ยงน้อยมาก")))))</f>
        <v>ความเสี่ยงน้อย</v>
      </c>
      <c r="P7" s="14" t="s">
        <v>214</v>
      </c>
      <c r="Q7" s="14" t="s">
        <v>215</v>
      </c>
      <c r="R7" s="14" t="s">
        <v>213</v>
      </c>
      <c r="S7" s="50" t="s">
        <v>216</v>
      </c>
      <c r="T7" s="136"/>
    </row>
    <row r="8" spans="1:20" s="1" customFormat="1" x14ac:dyDescent="1.05">
      <c r="A8" s="121" t="s">
        <v>50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3"/>
    </row>
    <row r="9" spans="1:20" ht="240" x14ac:dyDescent="1.05">
      <c r="A9" s="52"/>
      <c r="B9" s="41"/>
      <c r="C9" s="52"/>
      <c r="D9" s="52"/>
      <c r="E9" s="52"/>
      <c r="F9" s="53" t="s">
        <v>51</v>
      </c>
      <c r="G9" s="53" t="s">
        <v>52</v>
      </c>
      <c r="H9" s="43">
        <v>5</v>
      </c>
      <c r="I9" s="43">
        <v>3</v>
      </c>
      <c r="J9" s="44">
        <f>SUM(H9*I9)</f>
        <v>15</v>
      </c>
      <c r="K9" s="45" t="str">
        <f>IF(J9&gt;19,"ความเสี่ยงสูงมาก",IF(J9&gt;9,"ความเสี่ยงสูง",IF(J9&gt;4,"ความเสี่ยงปานกลาง",IF(J9&gt;2,"ความเสี่ยงน้อย",IF(J9&lt;3,"ความเสี่ยงน้อยมาก")))))</f>
        <v>ความเสี่ยงสูง</v>
      </c>
      <c r="L9" s="43">
        <v>2</v>
      </c>
      <c r="M9" s="43">
        <v>4</v>
      </c>
      <c r="N9" s="44">
        <f>SUM(L9*M9)</f>
        <v>8</v>
      </c>
      <c r="O9" s="45" t="str">
        <f>IF(N9&gt;19,"ความเสี่ยงสูงมาก",IF(N9&gt;9,"ความเสี่ยงสูง",IF(N9&gt;4,"ความเสี่ยงปานกลาง",IF(N9&gt;2,"ความเสี่ยงน้อย",IF(N9&lt;3,"ความเสี่ยงน้อยมาก")))))</f>
        <v>ความเสี่ยงปานกลาง</v>
      </c>
      <c r="P9" s="60" t="s">
        <v>219</v>
      </c>
      <c r="Q9" s="50" t="s">
        <v>217</v>
      </c>
      <c r="R9" s="54" t="s">
        <v>213</v>
      </c>
      <c r="S9" s="50" t="s">
        <v>218</v>
      </c>
      <c r="T9" s="51"/>
    </row>
    <row r="10" spans="1:20" s="1" customFormat="1" x14ac:dyDescent="1.05">
      <c r="A10" s="92" t="s">
        <v>200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4"/>
    </row>
    <row r="11" spans="1:20" ht="226.5" customHeight="1" x14ac:dyDescent="1.05">
      <c r="A11" s="55"/>
      <c r="B11" s="55"/>
      <c r="C11" s="55"/>
      <c r="D11" s="55"/>
      <c r="E11" s="42"/>
      <c r="F11" s="27" t="s">
        <v>136</v>
      </c>
      <c r="G11" s="27" t="s">
        <v>137</v>
      </c>
      <c r="H11" s="16">
        <v>4</v>
      </c>
      <c r="I11" s="16">
        <v>3</v>
      </c>
      <c r="J11" s="40">
        <f>SUM(H11*I11)</f>
        <v>12</v>
      </c>
      <c r="K11" s="40" t="str">
        <f>IF(J11&gt;19,"ความเสี่ยงสูงมาก",IF(J11&gt;9,"ความเสี่ยงสูง",IF(J11&gt;4,"ความเสี่ยงปานกลาง",IF(J11&gt;2,"ความเสี่ยงน้อย",IF(J11&lt;3,"ความเสี่ยงน้อยมาก")))))</f>
        <v>ความเสี่ยงสูง</v>
      </c>
      <c r="L11" s="16">
        <v>2</v>
      </c>
      <c r="M11" s="16">
        <v>2</v>
      </c>
      <c r="N11" s="40">
        <f>SUM(L11*M11)</f>
        <v>4</v>
      </c>
      <c r="O11" s="40" t="str">
        <f>IF(N11&gt;19,"ความเสี่ยงสูงมาก",IF(N11&gt;9,"ความเสี่ยงสูง",IF(N11&gt;4,"ความเสี่ยงปานกลาง",IF(N11&gt;2,"ความเสี่ยงน้อย",IF(N11&lt;3,"ความเสี่ยงน้อยมาก")))))</f>
        <v>ความเสี่ยงน้อย</v>
      </c>
      <c r="P11" s="57" t="s">
        <v>220</v>
      </c>
      <c r="Q11" s="57" t="s">
        <v>221</v>
      </c>
      <c r="R11" s="56" t="s">
        <v>213</v>
      </c>
      <c r="S11" s="50" t="s">
        <v>222</v>
      </c>
      <c r="T11" s="51"/>
    </row>
    <row r="12" spans="1:20" s="1" customFormat="1" x14ac:dyDescent="1.05"/>
    <row r="13" spans="1:20" s="1" customFormat="1" x14ac:dyDescent="1.05"/>
    <row r="14" spans="1:20" s="1" customFormat="1" x14ac:dyDescent="1.05"/>
    <row r="15" spans="1:20" s="1" customFormat="1" x14ac:dyDescent="1.05"/>
    <row r="16" spans="1:20" s="1" customFormat="1" x14ac:dyDescent="1.05"/>
    <row r="17" s="1" customFormat="1" x14ac:dyDescent="1.05"/>
    <row r="18" s="1" customFormat="1" x14ac:dyDescent="1.05"/>
    <row r="19" s="1" customFormat="1" x14ac:dyDescent="1.05"/>
    <row r="20" s="1" customFormat="1" x14ac:dyDescent="1.05"/>
    <row r="21" s="1" customFormat="1" x14ac:dyDescent="1.05"/>
    <row r="22" s="1" customFormat="1" x14ac:dyDescent="1.05"/>
    <row r="23" s="1" customFormat="1" x14ac:dyDescent="1.05"/>
    <row r="24" s="1" customFormat="1" x14ac:dyDescent="1.05"/>
    <row r="25" s="1" customFormat="1" x14ac:dyDescent="1.05"/>
    <row r="26" s="1" customFormat="1" x14ac:dyDescent="1.05"/>
    <row r="27" s="1" customFormat="1" x14ac:dyDescent="1.05"/>
    <row r="28" s="1" customFormat="1" x14ac:dyDescent="1.05"/>
    <row r="29" s="1" customFormat="1" x14ac:dyDescent="1.05"/>
    <row r="30" s="1" customFormat="1" x14ac:dyDescent="1.05"/>
    <row r="31" s="1" customFormat="1" x14ac:dyDescent="1.05"/>
    <row r="32" s="1" customFormat="1" x14ac:dyDescent="1.05"/>
    <row r="33" s="1" customFormat="1" x14ac:dyDescent="1.05"/>
    <row r="34" s="1" customFormat="1" x14ac:dyDescent="1.05"/>
    <row r="35" s="1" customFormat="1" x14ac:dyDescent="1.05"/>
    <row r="36" s="1" customFormat="1" x14ac:dyDescent="1.05"/>
    <row r="37" s="1" customFormat="1" x14ac:dyDescent="1.05"/>
    <row r="38" s="1" customFormat="1" x14ac:dyDescent="1.05"/>
    <row r="39" s="1" customFormat="1" x14ac:dyDescent="1.05"/>
    <row r="40" s="1" customFormat="1" x14ac:dyDescent="1.05"/>
    <row r="41" s="1" customFormat="1" x14ac:dyDescent="1.05"/>
    <row r="42" s="1" customFormat="1" x14ac:dyDescent="1.05"/>
    <row r="43" s="1" customFormat="1" x14ac:dyDescent="1.05"/>
    <row r="44" s="1" customFormat="1" x14ac:dyDescent="1.05"/>
    <row r="45" s="1" customFormat="1" x14ac:dyDescent="1.05"/>
    <row r="46" s="1" customFormat="1" x14ac:dyDescent="1.05"/>
    <row r="47" s="1" customFormat="1" x14ac:dyDescent="1.05"/>
    <row r="48" s="1" customFormat="1" x14ac:dyDescent="1.05"/>
    <row r="49" s="1" customFormat="1" x14ac:dyDescent="1.05"/>
    <row r="50" s="1" customFormat="1" x14ac:dyDescent="1.05"/>
    <row r="51" s="1" customFormat="1" x14ac:dyDescent="1.05"/>
    <row r="52" s="1" customFormat="1" x14ac:dyDescent="1.05"/>
    <row r="53" s="1" customFormat="1" x14ac:dyDescent="1.05"/>
    <row r="54" s="1" customFormat="1" x14ac:dyDescent="1.05"/>
    <row r="55" s="1" customFormat="1" x14ac:dyDescent="1.05"/>
    <row r="56" s="1" customFormat="1" x14ac:dyDescent="1.05"/>
    <row r="57" s="1" customFormat="1" x14ac:dyDescent="1.05"/>
    <row r="58" s="1" customFormat="1" x14ac:dyDescent="1.05"/>
    <row r="59" s="1" customFormat="1" x14ac:dyDescent="1.05"/>
    <row r="60" s="1" customFormat="1" x14ac:dyDescent="1.05"/>
    <row r="61" s="1" customFormat="1" x14ac:dyDescent="1.05"/>
    <row r="62" s="1" customFormat="1" x14ac:dyDescent="1.05"/>
    <row r="63" s="1" customFormat="1" x14ac:dyDescent="1.05"/>
    <row r="64" s="1" customFormat="1" x14ac:dyDescent="1.05"/>
    <row r="65" s="1" customFormat="1" x14ac:dyDescent="1.05"/>
    <row r="66" s="1" customFormat="1" x14ac:dyDescent="1.05"/>
    <row r="67" s="1" customFormat="1" x14ac:dyDescent="1.05"/>
    <row r="68" s="1" customFormat="1" x14ac:dyDescent="1.05"/>
    <row r="69" s="1" customFormat="1" x14ac:dyDescent="1.05"/>
    <row r="70" s="1" customFormat="1" x14ac:dyDescent="1.05"/>
    <row r="71" s="1" customFormat="1" x14ac:dyDescent="1.05"/>
    <row r="72" s="1" customFormat="1" x14ac:dyDescent="1.05"/>
    <row r="73" s="1" customFormat="1" x14ac:dyDescent="1.05"/>
    <row r="74" s="1" customFormat="1" x14ac:dyDescent="1.05"/>
    <row r="75" s="1" customFormat="1" x14ac:dyDescent="1.05"/>
    <row r="76" s="1" customFormat="1" x14ac:dyDescent="1.05"/>
    <row r="77" s="1" customFormat="1" x14ac:dyDescent="1.05"/>
    <row r="78" s="1" customFormat="1" x14ac:dyDescent="1.05"/>
    <row r="79" s="1" customFormat="1" x14ac:dyDescent="1.05"/>
    <row r="80" s="1" customFormat="1" x14ac:dyDescent="1.05"/>
    <row r="81" s="1" customFormat="1" x14ac:dyDescent="1.05"/>
    <row r="82" s="1" customFormat="1" x14ac:dyDescent="1.05"/>
    <row r="83" s="1" customFormat="1" x14ac:dyDescent="1.05"/>
    <row r="84" s="1" customFormat="1" x14ac:dyDescent="1.05"/>
    <row r="85" s="1" customFormat="1" x14ac:dyDescent="1.05"/>
    <row r="86" s="1" customFormat="1" x14ac:dyDescent="1.05"/>
    <row r="87" s="1" customFormat="1" x14ac:dyDescent="1.05"/>
    <row r="88" s="1" customFormat="1" x14ac:dyDescent="1.05"/>
    <row r="89" s="1" customFormat="1" x14ac:dyDescent="1.05"/>
    <row r="90" s="1" customFormat="1" x14ac:dyDescent="1.05"/>
    <row r="91" s="1" customFormat="1" x14ac:dyDescent="1.05"/>
    <row r="92" s="1" customFormat="1" x14ac:dyDescent="1.05"/>
    <row r="93" s="1" customFormat="1" x14ac:dyDescent="1.05"/>
    <row r="94" s="1" customFormat="1" x14ac:dyDescent="1.05"/>
    <row r="95" s="1" customFormat="1" x14ac:dyDescent="1.05"/>
    <row r="96" s="1" customFormat="1" x14ac:dyDescent="1.05"/>
    <row r="97" s="1" customFormat="1" x14ac:dyDescent="1.05"/>
    <row r="98" s="1" customFormat="1" x14ac:dyDescent="1.05"/>
    <row r="99" s="1" customFormat="1" x14ac:dyDescent="1.05"/>
    <row r="100" s="1" customFormat="1" x14ac:dyDescent="1.05"/>
    <row r="101" s="1" customFormat="1" x14ac:dyDescent="1.05"/>
    <row r="102" s="1" customFormat="1" x14ac:dyDescent="1.05"/>
    <row r="103" s="1" customFormat="1" x14ac:dyDescent="1.05"/>
    <row r="104" s="1" customFormat="1" x14ac:dyDescent="1.05"/>
    <row r="105" s="1" customFormat="1" x14ac:dyDescent="1.05"/>
    <row r="106" s="1" customFormat="1" x14ac:dyDescent="1.05"/>
    <row r="107" s="1" customFormat="1" x14ac:dyDescent="1.05"/>
    <row r="108" s="1" customFormat="1" x14ac:dyDescent="1.05"/>
    <row r="109" s="1" customFormat="1" x14ac:dyDescent="1.05"/>
    <row r="110" s="1" customFormat="1" x14ac:dyDescent="1.05"/>
    <row r="111" s="1" customFormat="1" x14ac:dyDescent="1.05"/>
    <row r="112" s="1" customFormat="1" x14ac:dyDescent="1.05"/>
    <row r="113" s="1" customFormat="1" x14ac:dyDescent="1.05"/>
    <row r="114" s="1" customFormat="1" x14ac:dyDescent="1.05"/>
    <row r="115" s="1" customFormat="1" x14ac:dyDescent="1.05"/>
    <row r="116" s="1" customFormat="1" x14ac:dyDescent="1.05"/>
    <row r="117" s="1" customFormat="1" x14ac:dyDescent="1.05"/>
    <row r="118" s="1" customFormat="1" x14ac:dyDescent="1.05"/>
    <row r="119" s="1" customFormat="1" x14ac:dyDescent="1.05"/>
    <row r="120" s="1" customFormat="1" x14ac:dyDescent="1.05"/>
    <row r="121" s="1" customFormat="1" x14ac:dyDescent="1.05"/>
    <row r="122" s="1" customFormat="1" x14ac:dyDescent="1.05"/>
    <row r="123" s="1" customFormat="1" x14ac:dyDescent="1.05"/>
    <row r="124" s="1" customFormat="1" x14ac:dyDescent="1.05"/>
    <row r="125" s="1" customFormat="1" x14ac:dyDescent="1.05"/>
    <row r="126" s="1" customFormat="1" x14ac:dyDescent="1.05"/>
    <row r="127" s="1" customFormat="1" x14ac:dyDescent="1.05"/>
    <row r="128" s="1" customFormat="1" x14ac:dyDescent="1.05"/>
    <row r="129" s="1" customFormat="1" x14ac:dyDescent="1.05"/>
    <row r="130" s="1" customFormat="1" x14ac:dyDescent="1.05"/>
    <row r="131" s="1" customFormat="1" x14ac:dyDescent="1.05"/>
    <row r="132" s="1" customFormat="1" x14ac:dyDescent="1.05"/>
    <row r="133" s="1" customFormat="1" x14ac:dyDescent="1.05"/>
    <row r="134" s="1" customFormat="1" x14ac:dyDescent="1.05"/>
    <row r="135" s="1" customFormat="1" x14ac:dyDescent="1.05"/>
    <row r="136" s="1" customFormat="1" x14ac:dyDescent="1.05"/>
    <row r="137" s="1" customFormat="1" x14ac:dyDescent="1.05"/>
    <row r="138" s="1" customFormat="1" x14ac:dyDescent="1.05"/>
    <row r="139" s="1" customFormat="1" x14ac:dyDescent="1.05"/>
    <row r="140" s="1" customFormat="1" x14ac:dyDescent="1.05"/>
    <row r="141" s="1" customFormat="1" x14ac:dyDescent="1.05"/>
    <row r="142" s="1" customFormat="1" x14ac:dyDescent="1.05"/>
    <row r="143" s="1" customFormat="1" x14ac:dyDescent="1.05"/>
    <row r="144" s="1" customFormat="1" x14ac:dyDescent="1.05"/>
    <row r="145" s="1" customFormat="1" x14ac:dyDescent="1.05"/>
    <row r="146" s="1" customFormat="1" x14ac:dyDescent="1.05"/>
    <row r="147" s="1" customFormat="1" x14ac:dyDescent="1.05"/>
    <row r="148" s="1" customFormat="1" x14ac:dyDescent="1.05"/>
    <row r="149" s="1" customFormat="1" x14ac:dyDescent="1.05"/>
    <row r="150" s="1" customFormat="1" x14ac:dyDescent="1.05"/>
    <row r="151" s="1" customFormat="1" x14ac:dyDescent="1.05"/>
    <row r="152" s="1" customFormat="1" x14ac:dyDescent="1.05"/>
    <row r="153" s="1" customFormat="1" x14ac:dyDescent="1.05"/>
    <row r="154" s="1" customFormat="1" x14ac:dyDescent="1.05"/>
    <row r="155" s="1" customFormat="1" x14ac:dyDescent="1.05"/>
    <row r="156" s="1" customFormat="1" x14ac:dyDescent="1.05"/>
    <row r="157" s="1" customFormat="1" x14ac:dyDescent="1.05"/>
    <row r="158" s="1" customFormat="1" x14ac:dyDescent="1.05"/>
    <row r="159" s="1" customFormat="1" x14ac:dyDescent="1.05"/>
    <row r="160" s="1" customFormat="1" x14ac:dyDescent="1.05"/>
    <row r="161" s="1" customFormat="1" x14ac:dyDescent="1.05"/>
    <row r="162" s="1" customFormat="1" x14ac:dyDescent="1.05"/>
    <row r="163" s="1" customFormat="1" x14ac:dyDescent="1.05"/>
    <row r="164" s="1" customFormat="1" x14ac:dyDescent="1.05"/>
    <row r="165" s="1" customFormat="1" x14ac:dyDescent="1.05"/>
    <row r="166" s="1" customFormat="1" x14ac:dyDescent="1.05"/>
    <row r="167" s="1" customFormat="1" x14ac:dyDescent="1.05"/>
    <row r="168" s="1" customFormat="1" x14ac:dyDescent="1.05"/>
    <row r="169" s="1" customFormat="1" x14ac:dyDescent="1.05"/>
    <row r="170" s="1" customFormat="1" x14ac:dyDescent="1.05"/>
    <row r="171" s="1" customFormat="1" x14ac:dyDescent="1.05"/>
    <row r="172" s="1" customFormat="1" x14ac:dyDescent="1.05"/>
    <row r="173" s="1" customFormat="1" x14ac:dyDescent="1.05"/>
    <row r="174" s="1" customFormat="1" x14ac:dyDescent="1.05"/>
    <row r="175" s="1" customFormat="1" x14ac:dyDescent="1.05"/>
    <row r="176" s="1" customFormat="1" x14ac:dyDescent="1.05"/>
    <row r="177" s="1" customFormat="1" x14ac:dyDescent="1.05"/>
    <row r="178" s="1" customFormat="1" x14ac:dyDescent="1.05"/>
    <row r="179" s="1" customFormat="1" x14ac:dyDescent="1.05"/>
    <row r="180" s="1" customFormat="1" x14ac:dyDescent="1.05"/>
    <row r="181" s="1" customFormat="1" x14ac:dyDescent="1.05"/>
    <row r="182" s="1" customFormat="1" x14ac:dyDescent="1.05"/>
    <row r="183" s="1" customFormat="1" x14ac:dyDescent="1.05"/>
    <row r="184" s="1" customFormat="1" x14ac:dyDescent="1.05"/>
    <row r="185" s="1" customFormat="1" x14ac:dyDescent="1.05"/>
    <row r="186" s="1" customFormat="1" x14ac:dyDescent="1.05"/>
    <row r="187" s="1" customFormat="1" x14ac:dyDescent="1.05"/>
    <row r="188" s="1" customFormat="1" x14ac:dyDescent="1.05"/>
    <row r="189" s="1" customFormat="1" x14ac:dyDescent="1.05"/>
    <row r="190" s="1" customFormat="1" x14ac:dyDescent="1.05"/>
    <row r="191" s="1" customFormat="1" x14ac:dyDescent="1.05"/>
    <row r="192" s="1" customFormat="1" x14ac:dyDescent="1.05"/>
    <row r="193" s="1" customFormat="1" x14ac:dyDescent="1.05"/>
    <row r="194" s="1" customFormat="1" x14ac:dyDescent="1.05"/>
    <row r="195" s="1" customFormat="1" x14ac:dyDescent="1.05"/>
    <row r="196" s="1" customFormat="1" x14ac:dyDescent="1.05"/>
    <row r="197" s="1" customFormat="1" x14ac:dyDescent="1.05"/>
    <row r="198" s="1" customFormat="1" x14ac:dyDescent="1.05"/>
    <row r="199" s="1" customFormat="1" x14ac:dyDescent="1.05"/>
    <row r="200" s="1" customFormat="1" x14ac:dyDescent="1.05"/>
    <row r="201" s="1" customFormat="1" x14ac:dyDescent="1.05"/>
    <row r="202" s="1" customFormat="1" x14ac:dyDescent="1.05"/>
    <row r="203" s="1" customFormat="1" x14ac:dyDescent="1.05"/>
    <row r="204" s="1" customFormat="1" x14ac:dyDescent="1.05"/>
    <row r="205" s="1" customFormat="1" x14ac:dyDescent="1.05"/>
    <row r="206" s="1" customFormat="1" x14ac:dyDescent="1.05"/>
    <row r="207" s="1" customFormat="1" x14ac:dyDescent="1.05"/>
    <row r="208" s="1" customFormat="1" x14ac:dyDescent="1.05"/>
    <row r="209" s="1" customFormat="1" x14ac:dyDescent="1.05"/>
    <row r="210" s="1" customFormat="1" x14ac:dyDescent="1.05"/>
    <row r="211" s="1" customFormat="1" x14ac:dyDescent="1.05"/>
    <row r="212" s="1" customFormat="1" x14ac:dyDescent="1.05"/>
    <row r="213" s="1" customFormat="1" x14ac:dyDescent="1.05"/>
    <row r="214" s="1" customFormat="1" x14ac:dyDescent="1.05"/>
    <row r="215" s="1" customFormat="1" x14ac:dyDescent="1.05"/>
    <row r="216" s="1" customFormat="1" x14ac:dyDescent="1.05"/>
    <row r="217" s="1" customFormat="1" x14ac:dyDescent="1.05"/>
    <row r="218" s="1" customFormat="1" x14ac:dyDescent="1.05"/>
    <row r="219" s="1" customFormat="1" x14ac:dyDescent="1.05"/>
    <row r="220" s="1" customFormat="1" x14ac:dyDescent="1.05"/>
    <row r="221" s="1" customFormat="1" x14ac:dyDescent="1.05"/>
    <row r="222" s="1" customFormat="1" x14ac:dyDescent="1.05"/>
    <row r="223" s="1" customFormat="1" x14ac:dyDescent="1.05"/>
    <row r="224" s="1" customFormat="1" x14ac:dyDescent="1.05"/>
    <row r="225" s="1" customFormat="1" x14ac:dyDescent="1.05"/>
    <row r="226" s="1" customFormat="1" x14ac:dyDescent="1.05"/>
    <row r="227" s="1" customFormat="1" x14ac:dyDescent="1.05"/>
    <row r="228" s="1" customFormat="1" x14ac:dyDescent="1.05"/>
    <row r="229" s="1" customFormat="1" x14ac:dyDescent="1.05"/>
    <row r="230" s="1" customFormat="1" x14ac:dyDescent="1.05"/>
    <row r="231" s="1" customFormat="1" x14ac:dyDescent="1.05"/>
    <row r="232" s="1" customFormat="1" x14ac:dyDescent="1.05"/>
    <row r="233" s="1" customFormat="1" x14ac:dyDescent="1.05"/>
    <row r="234" s="1" customFormat="1" x14ac:dyDescent="1.05"/>
    <row r="235" s="1" customFormat="1" x14ac:dyDescent="1.05"/>
    <row r="236" s="1" customFormat="1" x14ac:dyDescent="1.05"/>
    <row r="237" s="1" customFormat="1" x14ac:dyDescent="1.05"/>
    <row r="238" s="1" customFormat="1" x14ac:dyDescent="1.05"/>
    <row r="239" s="1" customFormat="1" x14ac:dyDescent="1.05"/>
    <row r="240" s="1" customFormat="1" x14ac:dyDescent="1.05"/>
    <row r="241" s="1" customFormat="1" x14ac:dyDescent="1.05"/>
    <row r="242" s="1" customFormat="1" x14ac:dyDescent="1.05"/>
    <row r="243" s="1" customFormat="1" x14ac:dyDescent="1.05"/>
    <row r="244" s="1" customFormat="1" x14ac:dyDescent="1.05"/>
    <row r="245" s="1" customFormat="1" x14ac:dyDescent="1.05"/>
    <row r="246" s="1" customFormat="1" x14ac:dyDescent="1.05"/>
    <row r="247" s="1" customFormat="1" x14ac:dyDescent="1.05"/>
    <row r="248" s="1" customFormat="1" x14ac:dyDescent="1.05"/>
    <row r="249" s="1" customFormat="1" x14ac:dyDescent="1.05"/>
    <row r="250" s="1" customFormat="1" x14ac:dyDescent="1.05"/>
    <row r="251" s="1" customFormat="1" x14ac:dyDescent="1.05"/>
    <row r="252" s="1" customFormat="1" x14ac:dyDescent="1.05"/>
    <row r="253" s="1" customFormat="1" x14ac:dyDescent="1.05"/>
    <row r="254" s="1" customFormat="1" x14ac:dyDescent="1.05"/>
    <row r="255" s="1" customFormat="1" x14ac:dyDescent="1.05"/>
    <row r="256" s="1" customFormat="1" x14ac:dyDescent="1.05"/>
    <row r="257" s="1" customFormat="1" x14ac:dyDescent="1.05"/>
    <row r="258" s="1" customFormat="1" x14ac:dyDescent="1.05"/>
    <row r="259" s="1" customFormat="1" x14ac:dyDescent="1.05"/>
    <row r="260" s="1" customFormat="1" x14ac:dyDescent="1.05"/>
    <row r="261" s="1" customFormat="1" x14ac:dyDescent="1.05"/>
    <row r="262" s="1" customFormat="1" x14ac:dyDescent="1.05"/>
    <row r="263" s="1" customFormat="1" x14ac:dyDescent="1.05"/>
    <row r="264" s="1" customFormat="1" x14ac:dyDescent="1.05"/>
    <row r="265" s="1" customFormat="1" x14ac:dyDescent="1.05"/>
    <row r="266" s="1" customFormat="1" x14ac:dyDescent="1.05"/>
    <row r="267" s="1" customFormat="1" x14ac:dyDescent="1.05"/>
    <row r="268" s="1" customFormat="1" x14ac:dyDescent="1.05"/>
    <row r="269" s="1" customFormat="1" x14ac:dyDescent="1.05"/>
    <row r="270" s="1" customFormat="1" x14ac:dyDescent="1.05"/>
    <row r="271" s="1" customFormat="1" x14ac:dyDescent="1.05"/>
    <row r="272" s="1" customFormat="1" x14ac:dyDescent="1.05"/>
    <row r="273" s="1" customFormat="1" x14ac:dyDescent="1.05"/>
  </sheetData>
  <mergeCells count="15">
    <mergeCell ref="A1:S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T4"/>
    <mergeCell ref="A5:E5"/>
    <mergeCell ref="T6:T7"/>
    <mergeCell ref="A8:S8"/>
    <mergeCell ref="A10:S10"/>
  </mergeCells>
  <phoneticPr fontId="18" type="noConversion"/>
  <conditionalFormatting sqref="J6:J7">
    <cfRule type="cellIs" dxfId="44" priority="64" operator="between">
      <formula>10</formula>
      <formula>25</formula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ellIs" dxfId="43" priority="65" operator="between">
      <formula>5</formula>
      <formula>9</formula>
    </cfRule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42" priority="66" operator="between">
      <formula>1</formula>
      <formula>4</formula>
    </cfRule>
  </conditionalFormatting>
  <conditionalFormatting sqref="J9:K9">
    <cfRule type="colorScale" priority="55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41" priority="51" operator="between">
      <formula>5</formula>
      <formula>9</formula>
    </cfRule>
    <cfRule type="cellIs" dxfId="40" priority="52" operator="between">
      <formula>1</formula>
      <formula>4</formula>
    </cfRule>
    <cfRule type="colorScale" priority="53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4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56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39" priority="50" operator="between">
      <formula>10</formula>
      <formula>25</formula>
    </cfRule>
  </conditionalFormatting>
  <conditionalFormatting sqref="J11:K11">
    <cfRule type="colorScale" priority="39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8" priority="36" operator="between">
      <formula>10</formula>
      <formula>25</formula>
    </cfRule>
    <cfRule type="cellIs" dxfId="37" priority="37" operator="between">
      <formula>5</formula>
      <formula>9</formula>
    </cfRule>
    <cfRule type="cellIs" dxfId="36" priority="38" operator="between">
      <formula>1</formula>
      <formula>4</formula>
    </cfRule>
    <cfRule type="colorScale" priority="40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1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2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N6:N7">
    <cfRule type="cellIs" dxfId="35" priority="57" operator="between">
      <formula>10</formula>
      <formula>25</formula>
    </cfRule>
    <cfRule type="cellIs" dxfId="34" priority="58" operator="between">
      <formula>5</formula>
      <formula>9</formula>
    </cfRule>
    <cfRule type="cellIs" dxfId="33" priority="59" operator="between">
      <formula>1</formula>
      <formula>4</formula>
    </cfRule>
    <cfRule type="colorScale" priority="61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62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3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60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9:O9">
    <cfRule type="cellIs" dxfId="32" priority="45" operator="between">
      <formula>1</formula>
      <formula>4</formula>
    </cfRule>
    <cfRule type="colorScale" priority="49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48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47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46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1" priority="44" operator="between">
      <formula>5</formula>
      <formula>9</formula>
    </cfRule>
    <cfRule type="cellIs" dxfId="30" priority="43" operator="between">
      <formula>10</formula>
      <formula>25</formula>
    </cfRule>
  </conditionalFormatting>
  <conditionalFormatting sqref="N11:O11">
    <cfRule type="cellIs" dxfId="29" priority="30" operator="between">
      <formula>5</formula>
      <formula>9</formula>
    </cfRule>
    <cfRule type="cellIs" dxfId="28" priority="31" operator="between">
      <formula>1</formula>
      <formula>4</formula>
    </cfRule>
    <cfRule type="colorScale" priority="32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3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3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3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ellIs" dxfId="27" priority="29" operator="between">
      <formula>10</formula>
      <formula>25</formula>
    </cfRule>
  </conditionalFormatting>
  <printOptions horizontalCentered="1"/>
  <pageMargins left="0.39370078740157499" right="0.39370078740157499" top="0.5" bottom="0.39370078740157499" header="0.31496062992126" footer="0.31496062992126"/>
  <pageSetup paperSize="9" scale="60" orientation="landscape" r:id="rId1"/>
  <rowBreaks count="2" manualBreakCount="2">
    <brk id="9" max="18" man="1"/>
    <brk id="1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9146E-7560-41DD-9DBE-441DA4CCFD75}">
  <sheetPr>
    <tabColor rgb="FF00B050"/>
    <pageSetUpPr fitToPage="1"/>
  </sheetPr>
  <dimension ref="A1:CH207"/>
  <sheetViews>
    <sheetView zoomScale="90" zoomScaleNormal="90" workbookViewId="0">
      <pane xSplit="6" ySplit="4" topLeftCell="L9" activePane="bottomRight" state="frozen"/>
      <selection pane="topRight" activeCell="G1" sqref="G1"/>
      <selection pane="bottomLeft" activeCell="A5" sqref="A5"/>
      <selection pane="bottomRight" activeCell="F11" sqref="F11"/>
    </sheetView>
  </sheetViews>
  <sheetFormatPr defaultColWidth="9" defaultRowHeight="24" x14ac:dyDescent="1.05"/>
  <cols>
    <col min="1" max="5" width="5.375" style="1" bestFit="1" customWidth="1"/>
    <col min="6" max="6" width="13.375" style="1" customWidth="1"/>
    <col min="7" max="7" width="17.625" style="61" customWidth="1"/>
    <col min="8" max="9" width="5.375" style="1" bestFit="1" customWidth="1"/>
    <col min="10" max="10" width="5.375" style="2" bestFit="1" customWidth="1"/>
    <col min="11" max="11" width="9" style="2" customWidth="1"/>
    <col min="12" max="13" width="5.375" style="1" bestFit="1" customWidth="1"/>
    <col min="14" max="14" width="5.375" style="2" bestFit="1" customWidth="1"/>
    <col min="15" max="15" width="8.75" style="2" customWidth="1"/>
    <col min="16" max="16" width="19" style="1" customWidth="1"/>
    <col min="17" max="17" width="21.5" style="1" customWidth="1"/>
    <col min="18" max="18" width="56.875" style="1" customWidth="1"/>
    <col min="19" max="19" width="16.875" style="1" customWidth="1"/>
    <col min="20" max="21" width="5.375" style="1" bestFit="1" customWidth="1"/>
    <col min="22" max="22" width="5.375" style="2" bestFit="1" customWidth="1"/>
    <col min="23" max="23" width="9.25" style="2" customWidth="1"/>
    <col min="24" max="24" width="14.625" style="1" customWidth="1"/>
    <col min="25" max="86" width="9" style="1"/>
    <col min="87" max="16384" width="9" style="2"/>
  </cols>
  <sheetData>
    <row r="1" spans="1:25" s="1" customFormat="1" ht="29.65" x14ac:dyDescent="1.3">
      <c r="A1" s="145" t="s">
        <v>205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</row>
    <row r="2" spans="1:25" s="1" customFormat="1" x14ac:dyDescent="1.05">
      <c r="A2" s="1" t="s">
        <v>234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5" s="1" customFormat="1" ht="24.75" customHeight="1" x14ac:dyDescent="1.05">
      <c r="A3" s="133" t="s">
        <v>0</v>
      </c>
      <c r="B3" s="133"/>
      <c r="C3" s="133"/>
      <c r="D3" s="133"/>
      <c r="E3" s="133"/>
      <c r="F3" s="138" t="s">
        <v>1</v>
      </c>
      <c r="G3" s="138" t="s">
        <v>193</v>
      </c>
      <c r="H3" s="146" t="s">
        <v>194</v>
      </c>
      <c r="I3" s="147"/>
      <c r="J3" s="147"/>
      <c r="K3" s="148"/>
      <c r="L3" s="149" t="s">
        <v>195</v>
      </c>
      <c r="M3" s="150"/>
      <c r="N3" s="150"/>
      <c r="O3" s="151"/>
      <c r="P3" s="138" t="s">
        <v>196</v>
      </c>
      <c r="Q3" s="138" t="s">
        <v>197</v>
      </c>
      <c r="R3" s="138" t="s">
        <v>201</v>
      </c>
      <c r="S3" s="138" t="s">
        <v>202</v>
      </c>
      <c r="T3" s="152" t="s">
        <v>203</v>
      </c>
      <c r="U3" s="153"/>
      <c r="V3" s="153"/>
      <c r="W3" s="154"/>
      <c r="X3" s="155" t="s">
        <v>204</v>
      </c>
      <c r="Y3" s="135"/>
    </row>
    <row r="4" spans="1:25" s="1" customFormat="1" ht="96.75" customHeight="1" x14ac:dyDescent="1.0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139"/>
      <c r="G4" s="139"/>
      <c r="H4" s="6" t="s">
        <v>16</v>
      </c>
      <c r="I4" s="6" t="s">
        <v>15</v>
      </c>
      <c r="J4" s="6" t="s">
        <v>17</v>
      </c>
      <c r="K4" s="48" t="s">
        <v>18</v>
      </c>
      <c r="L4" s="6" t="s">
        <v>16</v>
      </c>
      <c r="M4" s="6" t="s">
        <v>15</v>
      </c>
      <c r="N4" s="6" t="s">
        <v>17</v>
      </c>
      <c r="O4" s="48" t="s">
        <v>18</v>
      </c>
      <c r="P4" s="139"/>
      <c r="Q4" s="139"/>
      <c r="R4" s="139"/>
      <c r="S4" s="139"/>
      <c r="T4" s="6" t="s">
        <v>16</v>
      </c>
      <c r="U4" s="6" t="s">
        <v>15</v>
      </c>
      <c r="V4" s="6" t="s">
        <v>17</v>
      </c>
      <c r="W4" s="48" t="s">
        <v>18</v>
      </c>
      <c r="X4" s="156"/>
      <c r="Y4" s="135"/>
    </row>
    <row r="5" spans="1:25" s="12" customFormat="1" ht="35.25" customHeight="1" x14ac:dyDescent="1.05">
      <c r="A5" s="140" t="s">
        <v>19</v>
      </c>
      <c r="B5" s="141"/>
      <c r="C5" s="141"/>
      <c r="D5" s="141"/>
      <c r="E5" s="141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9"/>
    </row>
    <row r="6" spans="1:25" s="1" customFormat="1" ht="291.75" customHeight="1" x14ac:dyDescent="1.05">
      <c r="A6" s="63" t="s">
        <v>209</v>
      </c>
      <c r="B6" s="42"/>
      <c r="C6" s="42"/>
      <c r="D6" s="42"/>
      <c r="E6" s="42"/>
      <c r="F6" s="69" t="s">
        <v>207</v>
      </c>
      <c r="G6" s="14" t="s">
        <v>208</v>
      </c>
      <c r="H6" s="43">
        <v>5</v>
      </c>
      <c r="I6" s="43">
        <v>3</v>
      </c>
      <c r="J6" s="45">
        <f>SUM(H6*I6)</f>
        <v>15</v>
      </c>
      <c r="K6" s="45" t="str">
        <f>IF(J6&gt;19,"เสี่ยงสูงมาก",IF(J6&gt;9,"ความเสี่ยงสูง",IF(J6&gt;4,"ความเสี่ยงปานกลาง",IF(J6&gt;2,"ความเสี่ยงน้อย",IF(J6&lt;3,"ความเสี่ยงน้อยมาก")))))</f>
        <v>ความเสี่ยงสูง</v>
      </c>
      <c r="L6" s="43">
        <v>2</v>
      </c>
      <c r="M6" s="43">
        <v>2</v>
      </c>
      <c r="N6" s="45">
        <f>SUM(L6*M6)</f>
        <v>4</v>
      </c>
      <c r="O6" s="45" t="str">
        <f>IF(N6&gt;19,"เสี่ยงสูงมาก",IF(N6&gt;9,"ความเสี่ยงสูง",IF(N6&gt;4,"ความเสี่ยงปานกลาง",IF(N6&gt;2,"ความเสี่ยงน้อย",IF(N6&lt;3,"ความเสี่ยงน้อยมาก")))))</f>
        <v>ความเสี่ยงน้อย</v>
      </c>
      <c r="P6" s="14" t="s">
        <v>211</v>
      </c>
      <c r="Q6" s="14" t="s">
        <v>212</v>
      </c>
      <c r="R6" s="57" t="s">
        <v>223</v>
      </c>
      <c r="S6" s="70" t="s">
        <v>227</v>
      </c>
      <c r="T6" s="43"/>
      <c r="U6" s="43"/>
      <c r="V6" s="45">
        <f>SUM(T6*U6)</f>
        <v>0</v>
      </c>
      <c r="W6" s="45" t="str">
        <f>IF(V6&gt;19,"เสี่ยงสูงมาก",IF(V6&gt;9,"ความเสี่ยงสูง",IF(V6&gt;4,"ความเสี่ยงปานกลาง",IF(V6&gt;2,"ความเสี่ยงน้อย",IF(V6&lt;3,"ความเสี่ยงน้อยมาก")))))</f>
        <v>ความเสี่ยงน้อยมาก</v>
      </c>
      <c r="X6" s="60" t="s">
        <v>231</v>
      </c>
    </row>
    <row r="7" spans="1:25" s="1" customFormat="1" ht="263.25" customHeight="1" x14ac:dyDescent="1.05">
      <c r="A7" s="42"/>
      <c r="B7" s="42"/>
      <c r="C7" s="42"/>
      <c r="D7" s="42"/>
      <c r="E7" s="63" t="s">
        <v>209</v>
      </c>
      <c r="F7" s="62" t="s">
        <v>38</v>
      </c>
      <c r="G7" s="14" t="s">
        <v>210</v>
      </c>
      <c r="H7" s="38">
        <v>5</v>
      </c>
      <c r="I7" s="38">
        <v>3</v>
      </c>
      <c r="J7" s="64">
        <f>SUM(H7*I7)</f>
        <v>15</v>
      </c>
      <c r="K7" s="39" t="s">
        <v>188</v>
      </c>
      <c r="L7" s="38">
        <v>2</v>
      </c>
      <c r="M7" s="38">
        <v>2</v>
      </c>
      <c r="N7" s="65">
        <f>SUM(L7*M7)</f>
        <v>4</v>
      </c>
      <c r="O7" s="45" t="str">
        <f>IF(N7&gt;19,"เสี่ยงสูงมาก",IF(N7&gt;9,"ความเสี่ยงสูง",IF(N7&gt;4,"ความเสี่ยงปานกลาง",IF(N7&gt;2,"ความเสี่ยงน้อย",IF(N7&lt;3,"ความเสี่ยงน้อยมาก")))))</f>
        <v>ความเสี่ยงน้อย</v>
      </c>
      <c r="P7" s="14" t="s">
        <v>214</v>
      </c>
      <c r="Q7" s="14" t="s">
        <v>215</v>
      </c>
      <c r="R7" s="57" t="s">
        <v>224</v>
      </c>
      <c r="S7" s="50" t="s">
        <v>228</v>
      </c>
      <c r="T7" s="38">
        <v>3</v>
      </c>
      <c r="U7" s="38">
        <v>3</v>
      </c>
      <c r="V7" s="45">
        <f>SUM(T7*U7)</f>
        <v>9</v>
      </c>
      <c r="W7" s="39"/>
      <c r="X7" s="57" t="s">
        <v>216</v>
      </c>
    </row>
    <row r="8" spans="1:25" s="1" customFormat="1" ht="25.5" customHeight="1" x14ac:dyDescent="1.05">
      <c r="A8" s="142" t="s">
        <v>50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4"/>
    </row>
    <row r="9" spans="1:25" s="1" customFormat="1" ht="360" x14ac:dyDescent="1.05">
      <c r="A9" s="52"/>
      <c r="B9" s="68" t="s">
        <v>209</v>
      </c>
      <c r="C9" s="68" t="s">
        <v>209</v>
      </c>
      <c r="D9" s="52"/>
      <c r="E9" s="52"/>
      <c r="F9" s="53" t="s">
        <v>51</v>
      </c>
      <c r="G9" s="53" t="s">
        <v>52</v>
      </c>
      <c r="H9" s="43">
        <v>5</v>
      </c>
      <c r="I9" s="43">
        <v>3</v>
      </c>
      <c r="J9" s="44">
        <f>SUM(H9*I9)</f>
        <v>15</v>
      </c>
      <c r="K9" s="45" t="str">
        <f>IF(J9&gt;19,"ความเสี่ยงสูงมาก",IF(J9&gt;9,"ความเสี่ยงสูง",IF(J9&gt;4,"ความเสี่ยงปานกลาง",IF(J9&gt;2,"ความเสี่ยงน้อย",IF(J9&lt;3,"ความเสี่ยงน้อยมาก")))))</f>
        <v>ความเสี่ยงสูง</v>
      </c>
      <c r="L9" s="43">
        <v>2</v>
      </c>
      <c r="M9" s="43">
        <v>4</v>
      </c>
      <c r="N9" s="44">
        <f>SUM(L9*M9)</f>
        <v>8</v>
      </c>
      <c r="O9" s="45" t="str">
        <f>IF(N9&gt;19,"ความเสี่ยงสูงมาก",IF(N9&gt;9,"ความเสี่ยงสูง",IF(N9&gt;4,"ความเสี่ยงปานกลาง",IF(N9&gt;2,"ความเสี่ยงน้อย",IF(N9&lt;3,"ความเสี่ยงน้อยมาก")))))</f>
        <v>ความเสี่ยงปานกลาง</v>
      </c>
      <c r="P9" s="60" t="s">
        <v>219</v>
      </c>
      <c r="Q9" s="50" t="s">
        <v>217</v>
      </c>
      <c r="R9" s="70" t="s">
        <v>225</v>
      </c>
      <c r="S9" s="70" t="s">
        <v>229</v>
      </c>
      <c r="T9" s="43">
        <v>5</v>
      </c>
      <c r="U9" s="43">
        <v>3</v>
      </c>
      <c r="V9" s="44">
        <f>SUM(T9*U9)</f>
        <v>15</v>
      </c>
      <c r="W9" s="45" t="str">
        <f>IF(V9&gt;19,"ความเสี่ยงสูงมาก",IF(V9&gt;9,"ความเสี่ยงสูง",IF(V9&gt;4,"ความเสี่ยงปานกลาง",IF(V9&gt;2,"ความเสี่ยงน้อย",IF(V9&lt;3,"ความเสี่ยงน้อยมาก")))))</f>
        <v>ความเสี่ยงสูง</v>
      </c>
      <c r="X9" s="57" t="s">
        <v>218</v>
      </c>
    </row>
    <row r="10" spans="1:25" s="1" customFormat="1" ht="24.75" customHeight="1" x14ac:dyDescent="1.05">
      <c r="A10" s="142" t="s">
        <v>200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4"/>
    </row>
    <row r="11" spans="1:25" s="1" customFormat="1" ht="288" x14ac:dyDescent="1.05">
      <c r="A11" s="55"/>
      <c r="B11" s="55"/>
      <c r="C11" s="55"/>
      <c r="D11" s="55"/>
      <c r="E11" s="63" t="s">
        <v>209</v>
      </c>
      <c r="F11" s="27" t="s">
        <v>136</v>
      </c>
      <c r="G11" s="27" t="s">
        <v>137</v>
      </c>
      <c r="H11" s="38">
        <v>4</v>
      </c>
      <c r="I11" s="38">
        <v>3</v>
      </c>
      <c r="J11" s="40">
        <f>SUM(H11*I11)</f>
        <v>12</v>
      </c>
      <c r="K11" s="39" t="str">
        <f>IF(J11&gt;19,"ความเสี่ยงสูงมาก",IF(J11&gt;9,"ความเสี่ยงสูง",IF(J11&gt;4,"ความเสี่ยงปานกลาง",IF(J11&gt;2,"ความเสี่ยงน้อย",IF(J11&lt;3,"ความเสี่ยงน้อยมาก")))))</f>
        <v>ความเสี่ยงสูง</v>
      </c>
      <c r="L11" s="38">
        <v>2</v>
      </c>
      <c r="M11" s="38">
        <v>2</v>
      </c>
      <c r="N11" s="40">
        <f>SUM(L11*M11)</f>
        <v>4</v>
      </c>
      <c r="O11" s="39" t="str">
        <f>IF(N11&gt;19,"ความเสี่ยงสูงมาก",IF(N11&gt;9,"ความเสี่ยงสูง",IF(N11&gt;4,"ความเสี่ยงปานกลาง",IF(N11&gt;2,"ความเสี่ยงน้อย",IF(N11&lt;3,"ความเสี่ยงน้อยมาก")))))</f>
        <v>ความเสี่ยงน้อย</v>
      </c>
      <c r="P11" s="57" t="s">
        <v>220</v>
      </c>
      <c r="Q11" s="57" t="s">
        <v>221</v>
      </c>
      <c r="R11" s="57" t="s">
        <v>226</v>
      </c>
      <c r="S11" s="70" t="s">
        <v>230</v>
      </c>
      <c r="T11" s="38">
        <v>3</v>
      </c>
      <c r="U11" s="38">
        <v>3</v>
      </c>
      <c r="V11" s="40">
        <f>SUM(T11*U11)</f>
        <v>9</v>
      </c>
      <c r="W11" s="39" t="str">
        <f>IF(V11&gt;19,"ความเสี่ยงสูงมาก",IF(V11&gt;9,"ความเสี่ยงสูง",IF(V11&gt;4,"ความเสี่ยงปานกลาง",IF(V11&gt;2,"ความเสี่ยงน้อย",IF(V11&lt;3,"ความเสี่ยงน้อยมาก")))))</f>
        <v>ความเสี่ยงปานกลาง</v>
      </c>
      <c r="X11" s="57" t="s">
        <v>232</v>
      </c>
    </row>
    <row r="12" spans="1:25" s="1" customFormat="1" x14ac:dyDescent="1.05">
      <c r="G12" s="61"/>
    </row>
    <row r="13" spans="1:25" s="1" customFormat="1" x14ac:dyDescent="1.05">
      <c r="G13" s="61"/>
    </row>
    <row r="14" spans="1:25" s="1" customFormat="1" x14ac:dyDescent="1.05">
      <c r="G14" s="61"/>
    </row>
    <row r="15" spans="1:25" s="1" customFormat="1" x14ac:dyDescent="1.05">
      <c r="G15" s="61"/>
    </row>
    <row r="16" spans="1:25" s="1" customFormat="1" x14ac:dyDescent="1.05">
      <c r="G16" s="61"/>
    </row>
    <row r="17" spans="7:7" s="1" customFormat="1" x14ac:dyDescent="1.05">
      <c r="G17" s="61"/>
    </row>
    <row r="18" spans="7:7" s="1" customFormat="1" x14ac:dyDescent="1.05">
      <c r="G18" s="61"/>
    </row>
    <row r="19" spans="7:7" s="1" customFormat="1" x14ac:dyDescent="1.05">
      <c r="G19" s="61"/>
    </row>
    <row r="20" spans="7:7" s="1" customFormat="1" x14ac:dyDescent="1.05">
      <c r="G20" s="61"/>
    </row>
    <row r="21" spans="7:7" s="1" customFormat="1" x14ac:dyDescent="1.05">
      <c r="G21" s="61"/>
    </row>
    <row r="22" spans="7:7" s="1" customFormat="1" x14ac:dyDescent="1.05">
      <c r="G22" s="61"/>
    </row>
    <row r="23" spans="7:7" s="1" customFormat="1" x14ac:dyDescent="1.05">
      <c r="G23" s="61"/>
    </row>
    <row r="24" spans="7:7" s="1" customFormat="1" x14ac:dyDescent="1.05">
      <c r="G24" s="61"/>
    </row>
    <row r="25" spans="7:7" s="1" customFormat="1" x14ac:dyDescent="1.05">
      <c r="G25" s="61"/>
    </row>
    <row r="26" spans="7:7" s="1" customFormat="1" x14ac:dyDescent="1.05">
      <c r="G26" s="61"/>
    </row>
    <row r="27" spans="7:7" s="1" customFormat="1" x14ac:dyDescent="1.05">
      <c r="G27" s="61"/>
    </row>
    <row r="28" spans="7:7" s="1" customFormat="1" x14ac:dyDescent="1.05">
      <c r="G28" s="61"/>
    </row>
    <row r="29" spans="7:7" s="1" customFormat="1" x14ac:dyDescent="1.05">
      <c r="G29" s="61"/>
    </row>
    <row r="30" spans="7:7" s="1" customFormat="1" x14ac:dyDescent="1.05">
      <c r="G30" s="61"/>
    </row>
    <row r="31" spans="7:7" s="1" customFormat="1" x14ac:dyDescent="1.05">
      <c r="G31" s="61"/>
    </row>
    <row r="32" spans="7:7" s="1" customFormat="1" x14ac:dyDescent="1.05">
      <c r="G32" s="61"/>
    </row>
    <row r="33" spans="7:7" s="1" customFormat="1" x14ac:dyDescent="1.05">
      <c r="G33" s="61"/>
    </row>
    <row r="34" spans="7:7" s="1" customFormat="1" x14ac:dyDescent="1.05">
      <c r="G34" s="61"/>
    </row>
    <row r="35" spans="7:7" s="1" customFormat="1" x14ac:dyDescent="1.05">
      <c r="G35" s="61"/>
    </row>
    <row r="36" spans="7:7" s="1" customFormat="1" x14ac:dyDescent="1.05">
      <c r="G36" s="61"/>
    </row>
    <row r="37" spans="7:7" s="1" customFormat="1" x14ac:dyDescent="1.05">
      <c r="G37" s="61"/>
    </row>
    <row r="38" spans="7:7" s="1" customFormat="1" x14ac:dyDescent="1.05">
      <c r="G38" s="61"/>
    </row>
    <row r="39" spans="7:7" s="1" customFormat="1" x14ac:dyDescent="1.05">
      <c r="G39" s="61"/>
    </row>
    <row r="40" spans="7:7" s="1" customFormat="1" x14ac:dyDescent="1.05">
      <c r="G40" s="61"/>
    </row>
    <row r="41" spans="7:7" s="1" customFormat="1" x14ac:dyDescent="1.05">
      <c r="G41" s="61"/>
    </row>
    <row r="42" spans="7:7" s="1" customFormat="1" x14ac:dyDescent="1.05">
      <c r="G42" s="61"/>
    </row>
    <row r="43" spans="7:7" s="1" customFormat="1" x14ac:dyDescent="1.05">
      <c r="G43" s="61"/>
    </row>
    <row r="44" spans="7:7" s="1" customFormat="1" x14ac:dyDescent="1.05">
      <c r="G44" s="61"/>
    </row>
    <row r="45" spans="7:7" s="1" customFormat="1" x14ac:dyDescent="1.05">
      <c r="G45" s="61"/>
    </row>
    <row r="46" spans="7:7" s="1" customFormat="1" x14ac:dyDescent="1.05">
      <c r="G46" s="61"/>
    </row>
    <row r="47" spans="7:7" s="1" customFormat="1" x14ac:dyDescent="1.05">
      <c r="G47" s="61"/>
    </row>
    <row r="48" spans="7:7" s="1" customFormat="1" x14ac:dyDescent="1.05">
      <c r="G48" s="61"/>
    </row>
    <row r="49" spans="7:7" s="1" customFormat="1" x14ac:dyDescent="1.05">
      <c r="G49" s="61"/>
    </row>
    <row r="50" spans="7:7" s="1" customFormat="1" x14ac:dyDescent="1.05">
      <c r="G50" s="61"/>
    </row>
    <row r="51" spans="7:7" s="1" customFormat="1" x14ac:dyDescent="1.05">
      <c r="G51" s="61"/>
    </row>
    <row r="52" spans="7:7" s="1" customFormat="1" x14ac:dyDescent="1.05">
      <c r="G52" s="61"/>
    </row>
    <row r="53" spans="7:7" s="1" customFormat="1" x14ac:dyDescent="1.05">
      <c r="G53" s="61"/>
    </row>
    <row r="54" spans="7:7" s="1" customFormat="1" x14ac:dyDescent="1.05">
      <c r="G54" s="61"/>
    </row>
    <row r="55" spans="7:7" s="1" customFormat="1" x14ac:dyDescent="1.05">
      <c r="G55" s="61"/>
    </row>
    <row r="56" spans="7:7" s="1" customFormat="1" x14ac:dyDescent="1.05">
      <c r="G56" s="61"/>
    </row>
    <row r="57" spans="7:7" s="1" customFormat="1" x14ac:dyDescent="1.05">
      <c r="G57" s="61"/>
    </row>
    <row r="58" spans="7:7" s="1" customFormat="1" x14ac:dyDescent="1.05">
      <c r="G58" s="61"/>
    </row>
    <row r="59" spans="7:7" s="1" customFormat="1" x14ac:dyDescent="1.05">
      <c r="G59" s="61"/>
    </row>
    <row r="60" spans="7:7" s="1" customFormat="1" x14ac:dyDescent="1.05">
      <c r="G60" s="61"/>
    </row>
    <row r="61" spans="7:7" s="1" customFormat="1" x14ac:dyDescent="1.05">
      <c r="G61" s="61"/>
    </row>
    <row r="62" spans="7:7" s="1" customFormat="1" x14ac:dyDescent="1.05">
      <c r="G62" s="61"/>
    </row>
    <row r="63" spans="7:7" s="1" customFormat="1" x14ac:dyDescent="1.05">
      <c r="G63" s="61"/>
    </row>
    <row r="64" spans="7:7" s="1" customFormat="1" x14ac:dyDescent="1.05">
      <c r="G64" s="61"/>
    </row>
    <row r="65" spans="7:7" s="1" customFormat="1" x14ac:dyDescent="1.05">
      <c r="G65" s="61"/>
    </row>
    <row r="66" spans="7:7" s="1" customFormat="1" x14ac:dyDescent="1.05">
      <c r="G66" s="61"/>
    </row>
    <row r="67" spans="7:7" s="1" customFormat="1" x14ac:dyDescent="1.05">
      <c r="G67" s="61"/>
    </row>
    <row r="68" spans="7:7" s="1" customFormat="1" x14ac:dyDescent="1.05">
      <c r="G68" s="61"/>
    </row>
    <row r="69" spans="7:7" s="1" customFormat="1" x14ac:dyDescent="1.05">
      <c r="G69" s="61"/>
    </row>
    <row r="70" spans="7:7" s="1" customFormat="1" x14ac:dyDescent="1.05">
      <c r="G70" s="61"/>
    </row>
    <row r="71" spans="7:7" s="1" customFormat="1" x14ac:dyDescent="1.05">
      <c r="G71" s="61"/>
    </row>
    <row r="72" spans="7:7" s="1" customFormat="1" x14ac:dyDescent="1.05">
      <c r="G72" s="61"/>
    </row>
    <row r="73" spans="7:7" s="1" customFormat="1" x14ac:dyDescent="1.05">
      <c r="G73" s="61"/>
    </row>
    <row r="74" spans="7:7" s="1" customFormat="1" x14ac:dyDescent="1.05">
      <c r="G74" s="61"/>
    </row>
    <row r="75" spans="7:7" s="1" customFormat="1" x14ac:dyDescent="1.05">
      <c r="G75" s="61"/>
    </row>
    <row r="76" spans="7:7" s="1" customFormat="1" x14ac:dyDescent="1.05">
      <c r="G76" s="61"/>
    </row>
    <row r="77" spans="7:7" s="1" customFormat="1" x14ac:dyDescent="1.05">
      <c r="G77" s="61"/>
    </row>
    <row r="78" spans="7:7" s="1" customFormat="1" x14ac:dyDescent="1.05">
      <c r="G78" s="61"/>
    </row>
    <row r="79" spans="7:7" s="1" customFormat="1" x14ac:dyDescent="1.05">
      <c r="G79" s="61"/>
    </row>
    <row r="80" spans="7:7" s="1" customFormat="1" x14ac:dyDescent="1.05">
      <c r="G80" s="61"/>
    </row>
    <row r="81" spans="7:7" s="1" customFormat="1" x14ac:dyDescent="1.05">
      <c r="G81" s="61"/>
    </row>
    <row r="82" spans="7:7" s="1" customFormat="1" x14ac:dyDescent="1.05">
      <c r="G82" s="61"/>
    </row>
    <row r="83" spans="7:7" s="1" customFormat="1" x14ac:dyDescent="1.05">
      <c r="G83" s="61"/>
    </row>
    <row r="84" spans="7:7" s="1" customFormat="1" x14ac:dyDescent="1.05">
      <c r="G84" s="61"/>
    </row>
    <row r="85" spans="7:7" s="1" customFormat="1" x14ac:dyDescent="1.05">
      <c r="G85" s="61"/>
    </row>
    <row r="86" spans="7:7" s="1" customFormat="1" x14ac:dyDescent="1.05">
      <c r="G86" s="61"/>
    </row>
    <row r="87" spans="7:7" s="1" customFormat="1" x14ac:dyDescent="1.05">
      <c r="G87" s="61"/>
    </row>
    <row r="88" spans="7:7" s="1" customFormat="1" x14ac:dyDescent="1.05">
      <c r="G88" s="61"/>
    </row>
    <row r="89" spans="7:7" s="1" customFormat="1" x14ac:dyDescent="1.05">
      <c r="G89" s="61"/>
    </row>
    <row r="90" spans="7:7" s="1" customFormat="1" x14ac:dyDescent="1.05">
      <c r="G90" s="61"/>
    </row>
    <row r="91" spans="7:7" s="1" customFormat="1" x14ac:dyDescent="1.05">
      <c r="G91" s="61"/>
    </row>
    <row r="92" spans="7:7" s="1" customFormat="1" x14ac:dyDescent="1.05">
      <c r="G92" s="61"/>
    </row>
    <row r="93" spans="7:7" s="1" customFormat="1" x14ac:dyDescent="1.05">
      <c r="G93" s="61"/>
    </row>
    <row r="94" spans="7:7" s="1" customFormat="1" x14ac:dyDescent="1.05">
      <c r="G94" s="61"/>
    </row>
    <row r="95" spans="7:7" s="1" customFormat="1" x14ac:dyDescent="1.05">
      <c r="G95" s="61"/>
    </row>
    <row r="96" spans="7:7" s="1" customFormat="1" x14ac:dyDescent="1.05">
      <c r="G96" s="61"/>
    </row>
    <row r="97" spans="7:7" s="1" customFormat="1" x14ac:dyDescent="1.05">
      <c r="G97" s="61"/>
    </row>
    <row r="98" spans="7:7" s="1" customFormat="1" x14ac:dyDescent="1.05">
      <c r="G98" s="61"/>
    </row>
    <row r="99" spans="7:7" s="1" customFormat="1" x14ac:dyDescent="1.05">
      <c r="G99" s="61"/>
    </row>
    <row r="100" spans="7:7" s="1" customFormat="1" x14ac:dyDescent="1.05">
      <c r="G100" s="61"/>
    </row>
    <row r="101" spans="7:7" s="1" customFormat="1" x14ac:dyDescent="1.05">
      <c r="G101" s="61"/>
    </row>
    <row r="102" spans="7:7" s="1" customFormat="1" x14ac:dyDescent="1.05">
      <c r="G102" s="61"/>
    </row>
    <row r="103" spans="7:7" s="1" customFormat="1" x14ac:dyDescent="1.05">
      <c r="G103" s="61"/>
    </row>
    <row r="104" spans="7:7" s="1" customFormat="1" x14ac:dyDescent="1.05">
      <c r="G104" s="61"/>
    </row>
    <row r="105" spans="7:7" s="1" customFormat="1" x14ac:dyDescent="1.05">
      <c r="G105" s="61"/>
    </row>
    <row r="106" spans="7:7" s="1" customFormat="1" x14ac:dyDescent="1.05">
      <c r="G106" s="61"/>
    </row>
    <row r="107" spans="7:7" s="1" customFormat="1" x14ac:dyDescent="1.05">
      <c r="G107" s="61"/>
    </row>
    <row r="108" spans="7:7" s="1" customFormat="1" x14ac:dyDescent="1.05">
      <c r="G108" s="61"/>
    </row>
    <row r="109" spans="7:7" s="1" customFormat="1" x14ac:dyDescent="1.05">
      <c r="G109" s="61"/>
    </row>
    <row r="110" spans="7:7" s="1" customFormat="1" x14ac:dyDescent="1.05">
      <c r="G110" s="61"/>
    </row>
    <row r="111" spans="7:7" s="1" customFormat="1" x14ac:dyDescent="1.05">
      <c r="G111" s="61"/>
    </row>
    <row r="112" spans="7:7" s="1" customFormat="1" x14ac:dyDescent="1.05">
      <c r="G112" s="61"/>
    </row>
    <row r="113" spans="7:7" s="1" customFormat="1" x14ac:dyDescent="1.05">
      <c r="G113" s="61"/>
    </row>
    <row r="114" spans="7:7" s="1" customFormat="1" x14ac:dyDescent="1.05">
      <c r="G114" s="61"/>
    </row>
    <row r="115" spans="7:7" s="1" customFormat="1" x14ac:dyDescent="1.05">
      <c r="G115" s="61"/>
    </row>
    <row r="116" spans="7:7" s="1" customFormat="1" x14ac:dyDescent="1.05">
      <c r="G116" s="61"/>
    </row>
    <row r="117" spans="7:7" s="1" customFormat="1" x14ac:dyDescent="1.05">
      <c r="G117" s="61"/>
    </row>
    <row r="118" spans="7:7" s="1" customFormat="1" x14ac:dyDescent="1.05">
      <c r="G118" s="61"/>
    </row>
    <row r="119" spans="7:7" s="1" customFormat="1" x14ac:dyDescent="1.05">
      <c r="G119" s="61"/>
    </row>
    <row r="120" spans="7:7" s="1" customFormat="1" x14ac:dyDescent="1.05">
      <c r="G120" s="61"/>
    </row>
    <row r="121" spans="7:7" s="1" customFormat="1" x14ac:dyDescent="1.05">
      <c r="G121" s="61"/>
    </row>
    <row r="122" spans="7:7" s="1" customFormat="1" x14ac:dyDescent="1.05">
      <c r="G122" s="61"/>
    </row>
    <row r="123" spans="7:7" s="1" customFormat="1" x14ac:dyDescent="1.05">
      <c r="G123" s="61"/>
    </row>
    <row r="124" spans="7:7" s="1" customFormat="1" x14ac:dyDescent="1.05">
      <c r="G124" s="61"/>
    </row>
    <row r="125" spans="7:7" s="1" customFormat="1" x14ac:dyDescent="1.05">
      <c r="G125" s="61"/>
    </row>
    <row r="126" spans="7:7" s="1" customFormat="1" x14ac:dyDescent="1.05">
      <c r="G126" s="61"/>
    </row>
    <row r="127" spans="7:7" s="1" customFormat="1" x14ac:dyDescent="1.05">
      <c r="G127" s="61"/>
    </row>
    <row r="128" spans="7:7" s="1" customFormat="1" x14ac:dyDescent="1.05">
      <c r="G128" s="61"/>
    </row>
    <row r="129" spans="7:7" s="1" customFormat="1" x14ac:dyDescent="1.05">
      <c r="G129" s="61"/>
    </row>
    <row r="130" spans="7:7" s="1" customFormat="1" x14ac:dyDescent="1.05">
      <c r="G130" s="61"/>
    </row>
    <row r="131" spans="7:7" s="1" customFormat="1" x14ac:dyDescent="1.05">
      <c r="G131" s="61"/>
    </row>
    <row r="132" spans="7:7" s="1" customFormat="1" x14ac:dyDescent="1.05">
      <c r="G132" s="61"/>
    </row>
    <row r="133" spans="7:7" s="1" customFormat="1" x14ac:dyDescent="1.05">
      <c r="G133" s="61"/>
    </row>
    <row r="134" spans="7:7" s="1" customFormat="1" x14ac:dyDescent="1.05">
      <c r="G134" s="61"/>
    </row>
    <row r="135" spans="7:7" s="1" customFormat="1" x14ac:dyDescent="1.05">
      <c r="G135" s="61"/>
    </row>
    <row r="136" spans="7:7" s="1" customFormat="1" x14ac:dyDescent="1.05">
      <c r="G136" s="61"/>
    </row>
    <row r="137" spans="7:7" s="1" customFormat="1" x14ac:dyDescent="1.05">
      <c r="G137" s="61"/>
    </row>
    <row r="138" spans="7:7" s="1" customFormat="1" x14ac:dyDescent="1.05">
      <c r="G138" s="61"/>
    </row>
    <row r="139" spans="7:7" s="1" customFormat="1" x14ac:dyDescent="1.05">
      <c r="G139" s="61"/>
    </row>
    <row r="140" spans="7:7" s="1" customFormat="1" x14ac:dyDescent="1.05">
      <c r="G140" s="61"/>
    </row>
    <row r="141" spans="7:7" s="1" customFormat="1" x14ac:dyDescent="1.05">
      <c r="G141" s="61"/>
    </row>
    <row r="142" spans="7:7" s="1" customFormat="1" x14ac:dyDescent="1.05">
      <c r="G142" s="61"/>
    </row>
    <row r="143" spans="7:7" s="1" customFormat="1" x14ac:dyDescent="1.05">
      <c r="G143" s="61"/>
    </row>
    <row r="144" spans="7:7" s="1" customFormat="1" x14ac:dyDescent="1.05">
      <c r="G144" s="61"/>
    </row>
    <row r="145" spans="7:7" s="1" customFormat="1" x14ac:dyDescent="1.05">
      <c r="G145" s="61"/>
    </row>
    <row r="146" spans="7:7" s="1" customFormat="1" x14ac:dyDescent="1.05">
      <c r="G146" s="61"/>
    </row>
    <row r="147" spans="7:7" s="1" customFormat="1" x14ac:dyDescent="1.05">
      <c r="G147" s="61"/>
    </row>
    <row r="148" spans="7:7" s="1" customFormat="1" x14ac:dyDescent="1.05">
      <c r="G148" s="61"/>
    </row>
    <row r="149" spans="7:7" s="1" customFormat="1" x14ac:dyDescent="1.05">
      <c r="G149" s="61"/>
    </row>
    <row r="150" spans="7:7" s="1" customFormat="1" x14ac:dyDescent="1.05">
      <c r="G150" s="61"/>
    </row>
    <row r="151" spans="7:7" s="1" customFormat="1" x14ac:dyDescent="1.05">
      <c r="G151" s="61"/>
    </row>
    <row r="152" spans="7:7" s="1" customFormat="1" x14ac:dyDescent="1.05">
      <c r="G152" s="61"/>
    </row>
    <row r="153" spans="7:7" s="1" customFormat="1" x14ac:dyDescent="1.05">
      <c r="G153" s="61"/>
    </row>
    <row r="154" spans="7:7" s="1" customFormat="1" x14ac:dyDescent="1.05">
      <c r="G154" s="61"/>
    </row>
    <row r="155" spans="7:7" s="1" customFormat="1" x14ac:dyDescent="1.05">
      <c r="G155" s="61"/>
    </row>
    <row r="156" spans="7:7" s="1" customFormat="1" x14ac:dyDescent="1.05">
      <c r="G156" s="61"/>
    </row>
    <row r="157" spans="7:7" s="1" customFormat="1" x14ac:dyDescent="1.05">
      <c r="G157" s="61"/>
    </row>
    <row r="158" spans="7:7" s="1" customFormat="1" x14ac:dyDescent="1.05">
      <c r="G158" s="61"/>
    </row>
    <row r="159" spans="7:7" s="1" customFormat="1" x14ac:dyDescent="1.05">
      <c r="G159" s="61"/>
    </row>
    <row r="160" spans="7:7" s="1" customFormat="1" x14ac:dyDescent="1.05">
      <c r="G160" s="61"/>
    </row>
    <row r="161" spans="7:7" s="1" customFormat="1" x14ac:dyDescent="1.05">
      <c r="G161" s="61"/>
    </row>
    <row r="162" spans="7:7" s="1" customFormat="1" x14ac:dyDescent="1.05">
      <c r="G162" s="61"/>
    </row>
    <row r="163" spans="7:7" s="1" customFormat="1" x14ac:dyDescent="1.05">
      <c r="G163" s="61"/>
    </row>
    <row r="164" spans="7:7" s="1" customFormat="1" x14ac:dyDescent="1.05">
      <c r="G164" s="61"/>
    </row>
    <row r="165" spans="7:7" s="1" customFormat="1" x14ac:dyDescent="1.05">
      <c r="G165" s="61"/>
    </row>
    <row r="166" spans="7:7" s="1" customFormat="1" x14ac:dyDescent="1.05">
      <c r="G166" s="61"/>
    </row>
    <row r="167" spans="7:7" s="1" customFormat="1" x14ac:dyDescent="1.05">
      <c r="G167" s="61"/>
    </row>
    <row r="168" spans="7:7" s="1" customFormat="1" x14ac:dyDescent="1.05">
      <c r="G168" s="61"/>
    </row>
    <row r="169" spans="7:7" s="1" customFormat="1" x14ac:dyDescent="1.05">
      <c r="G169" s="61"/>
    </row>
    <row r="170" spans="7:7" s="1" customFormat="1" x14ac:dyDescent="1.05">
      <c r="G170" s="61"/>
    </row>
    <row r="171" spans="7:7" s="1" customFormat="1" x14ac:dyDescent="1.05">
      <c r="G171" s="61"/>
    </row>
    <row r="172" spans="7:7" s="1" customFormat="1" x14ac:dyDescent="1.05">
      <c r="G172" s="61"/>
    </row>
    <row r="173" spans="7:7" s="1" customFormat="1" x14ac:dyDescent="1.05">
      <c r="G173" s="61"/>
    </row>
    <row r="174" spans="7:7" s="1" customFormat="1" x14ac:dyDescent="1.05">
      <c r="G174" s="61"/>
    </row>
    <row r="175" spans="7:7" s="1" customFormat="1" x14ac:dyDescent="1.05">
      <c r="G175" s="61"/>
    </row>
    <row r="176" spans="7:7" s="1" customFormat="1" x14ac:dyDescent="1.05">
      <c r="G176" s="61"/>
    </row>
    <row r="177" spans="7:7" s="1" customFormat="1" x14ac:dyDescent="1.05">
      <c r="G177" s="61"/>
    </row>
    <row r="178" spans="7:7" s="1" customFormat="1" x14ac:dyDescent="1.05">
      <c r="G178" s="61"/>
    </row>
    <row r="179" spans="7:7" s="1" customFormat="1" x14ac:dyDescent="1.05">
      <c r="G179" s="61"/>
    </row>
    <row r="180" spans="7:7" s="1" customFormat="1" x14ac:dyDescent="1.05">
      <c r="G180" s="61"/>
    </row>
    <row r="181" spans="7:7" s="1" customFormat="1" x14ac:dyDescent="1.05">
      <c r="G181" s="61"/>
    </row>
    <row r="182" spans="7:7" s="1" customFormat="1" x14ac:dyDescent="1.05">
      <c r="G182" s="61"/>
    </row>
    <row r="183" spans="7:7" s="1" customFormat="1" x14ac:dyDescent="1.05">
      <c r="G183" s="61"/>
    </row>
    <row r="184" spans="7:7" s="1" customFormat="1" x14ac:dyDescent="1.05">
      <c r="G184" s="61"/>
    </row>
    <row r="185" spans="7:7" s="1" customFormat="1" x14ac:dyDescent="1.05">
      <c r="G185" s="61"/>
    </row>
    <row r="186" spans="7:7" s="1" customFormat="1" x14ac:dyDescent="1.05">
      <c r="G186" s="61"/>
    </row>
    <row r="187" spans="7:7" s="1" customFormat="1" x14ac:dyDescent="1.05">
      <c r="G187" s="61"/>
    </row>
    <row r="188" spans="7:7" s="1" customFormat="1" x14ac:dyDescent="1.05">
      <c r="G188" s="61"/>
    </row>
    <row r="189" spans="7:7" s="1" customFormat="1" x14ac:dyDescent="1.05">
      <c r="G189" s="61"/>
    </row>
    <row r="190" spans="7:7" s="1" customFormat="1" x14ac:dyDescent="1.05">
      <c r="G190" s="61"/>
    </row>
    <row r="191" spans="7:7" s="1" customFormat="1" x14ac:dyDescent="1.05">
      <c r="G191" s="61"/>
    </row>
    <row r="192" spans="7:7" s="1" customFormat="1" x14ac:dyDescent="1.05">
      <c r="G192" s="61"/>
    </row>
    <row r="193" spans="7:7" s="1" customFormat="1" x14ac:dyDescent="1.05">
      <c r="G193" s="61"/>
    </row>
    <row r="194" spans="7:7" s="1" customFormat="1" x14ac:dyDescent="1.05">
      <c r="G194" s="61"/>
    </row>
    <row r="195" spans="7:7" s="1" customFormat="1" x14ac:dyDescent="1.05">
      <c r="G195" s="61"/>
    </row>
    <row r="196" spans="7:7" s="1" customFormat="1" x14ac:dyDescent="1.05">
      <c r="G196" s="61"/>
    </row>
    <row r="197" spans="7:7" s="1" customFormat="1" x14ac:dyDescent="1.05">
      <c r="G197" s="61"/>
    </row>
    <row r="198" spans="7:7" s="1" customFormat="1" x14ac:dyDescent="1.05">
      <c r="G198" s="61"/>
    </row>
    <row r="199" spans="7:7" s="1" customFormat="1" x14ac:dyDescent="1.05">
      <c r="G199" s="61"/>
    </row>
    <row r="200" spans="7:7" s="1" customFormat="1" x14ac:dyDescent="1.05">
      <c r="G200" s="61"/>
    </row>
    <row r="201" spans="7:7" s="1" customFormat="1" x14ac:dyDescent="1.05">
      <c r="G201" s="61"/>
    </row>
    <row r="202" spans="7:7" s="1" customFormat="1" x14ac:dyDescent="1.05">
      <c r="G202" s="61"/>
    </row>
    <row r="203" spans="7:7" s="1" customFormat="1" x14ac:dyDescent="1.05">
      <c r="G203" s="61"/>
    </row>
    <row r="204" spans="7:7" s="1" customFormat="1" x14ac:dyDescent="1.05">
      <c r="G204" s="61"/>
    </row>
    <row r="205" spans="7:7" s="1" customFormat="1" x14ac:dyDescent="1.05">
      <c r="G205" s="61"/>
    </row>
    <row r="206" spans="7:7" s="1" customFormat="1" x14ac:dyDescent="1.05">
      <c r="G206" s="61"/>
    </row>
    <row r="207" spans="7:7" s="1" customFormat="1" x14ac:dyDescent="1.05">
      <c r="G207" s="61"/>
    </row>
  </sheetData>
  <mergeCells count="16">
    <mergeCell ref="Y3:Y4"/>
    <mergeCell ref="A5:E5"/>
    <mergeCell ref="A8:X8"/>
    <mergeCell ref="A10:X10"/>
    <mergeCell ref="A1:X1"/>
    <mergeCell ref="A3:E3"/>
    <mergeCell ref="F3:F4"/>
    <mergeCell ref="G3:G4"/>
    <mergeCell ref="H3:K3"/>
    <mergeCell ref="L3:O3"/>
    <mergeCell ref="P3:P4"/>
    <mergeCell ref="Q3:Q4"/>
    <mergeCell ref="R3:R4"/>
    <mergeCell ref="S3:S4"/>
    <mergeCell ref="T3:W3"/>
    <mergeCell ref="X3:X4"/>
  </mergeCells>
  <conditionalFormatting sqref="J6">
    <cfRule type="cellIs" dxfId="26" priority="15" operator="between">
      <formula>10</formula>
      <formula>25</formula>
    </cfRule>
    <cfRule type="cellIs" dxfId="25" priority="16" operator="between">
      <formula>5</formula>
      <formula>9</formula>
    </cfRule>
    <cfRule type="cellIs" dxfId="24" priority="17" operator="between">
      <formula>1</formula>
      <formula>4</formula>
    </cfRule>
    <cfRule type="colorScale" priority="1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1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2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2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J9:K9">
    <cfRule type="cellIs" dxfId="23" priority="101" operator="between">
      <formula>1</formula>
      <formula>4</formula>
    </cfRule>
    <cfRule type="cellIs" dxfId="22" priority="100" operator="between">
      <formula>5</formula>
      <formula>9</formula>
    </cfRule>
    <cfRule type="cellIs" dxfId="21" priority="99" operator="between">
      <formula>10</formula>
      <formula>25</formula>
    </cfRule>
    <cfRule type="colorScale" priority="105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104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03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02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J11:K11">
    <cfRule type="colorScale" priority="91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90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9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8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20" priority="87" operator="between">
      <formula>1</formula>
      <formula>4</formula>
    </cfRule>
    <cfRule type="cellIs" dxfId="19" priority="86" operator="between">
      <formula>5</formula>
      <formula>9</formula>
    </cfRule>
    <cfRule type="cellIs" dxfId="18" priority="85" operator="between">
      <formula>10</formula>
      <formula>25</formula>
    </cfRule>
  </conditionalFormatting>
  <conditionalFormatting sqref="N6">
    <cfRule type="colorScale" priority="1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1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1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17" priority="8" operator="between">
      <formula>10</formula>
      <formula>25</formula>
    </cfRule>
    <cfRule type="cellIs" dxfId="16" priority="9" operator="between">
      <formula>5</formula>
      <formula>9</formula>
    </cfRule>
    <cfRule type="cellIs" dxfId="15" priority="10" operator="between">
      <formula>1</formula>
      <formula>4</formula>
    </cfRule>
    <cfRule type="colorScale" priority="11">
      <colorScale>
        <cfvo type="formula" val="4"/>
        <cfvo type="formula" val="43713"/>
        <cfvo type="formula" val="10"/>
        <color rgb="FF00B050"/>
        <color rgb="FFFFFF00"/>
        <color rgb="FFFF0000"/>
      </colorScale>
    </cfRule>
  </conditionalFormatting>
  <conditionalFormatting sqref="N9:O9">
    <cfRule type="colorScale" priority="98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ellIs" dxfId="14" priority="93" operator="between">
      <formula>5</formula>
      <formula>9</formula>
    </cfRule>
    <cfRule type="cellIs" dxfId="13" priority="92" operator="between">
      <formula>10</formula>
      <formula>25</formula>
    </cfRule>
    <cfRule type="colorScale" priority="97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96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95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12" priority="94" operator="between">
      <formula>1</formula>
      <formula>4</formula>
    </cfRule>
  </conditionalFormatting>
  <conditionalFormatting sqref="N11:O11">
    <cfRule type="colorScale" priority="81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11" priority="78" operator="between">
      <formula>10</formula>
      <formula>25</formula>
    </cfRule>
    <cfRule type="cellIs" dxfId="10" priority="79" operator="between">
      <formula>5</formula>
      <formula>9</formula>
    </cfRule>
    <cfRule type="cellIs" dxfId="9" priority="80" operator="between">
      <formula>1</formula>
      <formula>4</formula>
    </cfRule>
    <cfRule type="colorScale" priority="82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83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84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conditionalFormatting sqref="V6:V7">
    <cfRule type="cellIs" dxfId="8" priority="3" operator="between">
      <formula>1</formula>
      <formula>4</formula>
    </cfRule>
    <cfRule type="colorScale" priority="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olorScale" priority="5">
      <colorScale>
        <cfvo type="num" val="4"/>
        <cfvo type="num" val="9"/>
        <cfvo type="num" val="10"/>
        <color rgb="FF00B050"/>
        <color rgb="FFFFFF00"/>
        <color rgb="FFFF0000"/>
      </colorScale>
    </cfRule>
    <cfRule type="cellIs" dxfId="7" priority="2" operator="between">
      <formula>5</formula>
      <formula>9</formula>
    </cfRule>
    <cfRule type="cellIs" dxfId="6" priority="1" operator="between">
      <formula>10</formula>
      <formula>25</formula>
    </cfRule>
    <cfRule type="colorScale" priority="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</conditionalFormatting>
  <conditionalFormatting sqref="V9:W9">
    <cfRule type="cellIs" dxfId="5" priority="72" operator="between">
      <formula>5</formula>
      <formula>9</formula>
    </cfRule>
    <cfRule type="cellIs" dxfId="4" priority="73" operator="between">
      <formula>1</formula>
      <formula>4</formula>
    </cfRule>
    <cfRule type="colorScale" priority="77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  <cfRule type="colorScale" priority="76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75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4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3" priority="71" operator="between">
      <formula>10</formula>
      <formula>25</formula>
    </cfRule>
  </conditionalFormatting>
  <conditionalFormatting sqref="V11:W11">
    <cfRule type="colorScale" priority="67">
      <colorScale>
        <cfvo type="formula" val="4"/>
        <cfvo type="formula" val="43713"/>
        <cfvo type="formula" val="10"/>
        <color rgb="FF00B050"/>
        <color rgb="FFFFFF00"/>
        <color rgb="FFFF0000"/>
      </colorScale>
    </cfRule>
    <cfRule type="cellIs" dxfId="2" priority="66" operator="between">
      <formula>1</formula>
      <formula>4</formula>
    </cfRule>
    <cfRule type="cellIs" dxfId="1" priority="65" operator="between">
      <formula>5</formula>
      <formula>9</formula>
    </cfRule>
    <cfRule type="cellIs" dxfId="0" priority="64" operator="between">
      <formula>10</formula>
      <formula>25</formula>
    </cfRule>
    <cfRule type="colorScale" priority="69">
      <colorScale>
        <cfvo type="num" val="4"/>
        <cfvo type="num" val="9"/>
        <cfvo type="num" val="10"/>
        <color rgb="FF00B050"/>
        <color theme="5" tint="0.39997558519241921"/>
        <color rgb="FFFF0000"/>
      </colorScale>
    </cfRule>
    <cfRule type="colorScale" priority="68">
      <colorScale>
        <cfvo type="num" val="4"/>
        <cfvo type="num" val="9"/>
        <cfvo type="num" val="10"/>
        <color rgb="FF00B050"/>
        <color rgb="FFFFFF00"/>
        <color rgb="FFFF0000"/>
      </colorScale>
    </cfRule>
    <cfRule type="colorScale" priority="70">
      <colorScale>
        <cfvo type="num" val="4"/>
        <cfvo type="num" val="9"/>
        <cfvo type="num" val="20"/>
        <color rgb="FF00B050"/>
        <color theme="7" tint="0.59999389629810485"/>
        <color rgb="FFFF0000"/>
      </colorScale>
    </cfRule>
  </conditionalFormatting>
  <printOptions horizontalCentered="1"/>
  <pageMargins left="0.39370078740157499" right="0.39370078740157499" top="0.62" bottom="0.39370078740157499" header="0.31496062992126" footer="0.31496062992126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FM-RM-01</vt:lpstr>
      <vt:lpstr>FM-RM-02 </vt:lpstr>
      <vt:lpstr>FM-RM-03</vt:lpstr>
      <vt:lpstr>'FM-RM-01'!Print_Area</vt:lpstr>
      <vt:lpstr>'FM-RM-02 '!Print_Area</vt:lpstr>
      <vt:lpstr>'FM-RM-03'!Print_Area</vt:lpstr>
      <vt:lpstr>'FM-RM-01'!Print_Titles</vt:lpstr>
      <vt:lpstr>'FM-RM-02 '!Print_Titles</vt:lpstr>
      <vt:lpstr>'FM-RM-03'!Print_Titles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CHOTIKA  KHEANNIL</dc:creator>
  <cp:lastModifiedBy>ว่าที่ ร.ต.หญิงอนุสรา จันทร์ประภาส</cp:lastModifiedBy>
  <dcterms:created xsi:type="dcterms:W3CDTF">2024-05-29T03:59:28Z</dcterms:created>
  <dcterms:modified xsi:type="dcterms:W3CDTF">2024-06-21T04:39:39Z</dcterms:modified>
</cp:coreProperties>
</file>